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6315" yWindow="1005" windowWidth="18195" windowHeight="6960" tabRatio="929" firstSheet="5" activeTab="11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</sheets>
  <definedNames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D16" i="1" l="1"/>
  <c r="E18" i="34" l="1"/>
  <c r="F18" i="34"/>
  <c r="G18" i="34"/>
  <c r="H18" i="34"/>
  <c r="C63" i="18" l="1"/>
  <c r="C37" i="18"/>
  <c r="D18" i="34" l="1"/>
  <c r="I17" i="34"/>
  <c r="I15" i="34"/>
  <c r="I13" i="34"/>
  <c r="I11" i="34"/>
  <c r="I18" i="34" l="1"/>
  <c r="C16" i="9"/>
  <c r="C17" i="2" l="1"/>
  <c r="C31" i="15" l="1"/>
  <c r="B17" i="8" l="1"/>
  <c r="C18" i="5" l="1"/>
  <c r="C16" i="3"/>
  <c r="C16" i="1"/>
  <c r="F27" i="14" l="1"/>
  <c r="C26" i="9" l="1"/>
  <c r="D16" i="3" l="1"/>
  <c r="G30" i="14" l="1"/>
  <c r="G31" i="14"/>
  <c r="G32" i="14"/>
  <c r="G29" i="14"/>
  <c r="C17" i="8" l="1"/>
  <c r="D18" i="5" l="1"/>
  <c r="D17" i="2"/>
  <c r="C40" i="15"/>
  <c r="G36" i="14"/>
  <c r="F34" i="14"/>
  <c r="F37" i="14" s="1"/>
  <c r="E34" i="14"/>
  <c r="D34" i="14"/>
  <c r="C34" i="14"/>
  <c r="E27" i="14"/>
  <c r="D27" i="14"/>
  <c r="C2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37" i="13" l="1"/>
  <c r="C37" i="14"/>
  <c r="E37" i="14"/>
  <c r="D37" i="14"/>
  <c r="G27" i="14"/>
  <c r="G34" i="14"/>
  <c r="G37" i="14" l="1"/>
</calcChain>
</file>

<file path=xl/sharedStrings.xml><?xml version="1.0" encoding="utf-8"?>
<sst xmlns="http://schemas.openxmlformats.org/spreadsheetml/2006/main" count="271" uniqueCount="183">
  <si>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</si>
  <si>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</si>
  <si>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</si>
  <si>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</si>
  <si>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</si>
  <si>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</si>
  <si>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</si>
  <si>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</si>
  <si>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</si>
  <si>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</si>
  <si>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</si>
  <si>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</si>
  <si>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</si>
  <si>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</si>
  <si>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</si>
  <si>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</si>
  <si>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</si>
  <si>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</si>
  <si>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</si>
  <si>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</si>
  <si>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</si>
  <si>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</si>
  <si>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</si>
  <si>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</si>
  <si>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</si>
  <si>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</si>
  <si>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</si>
  <si>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</si>
  <si>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</si>
  <si>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</si>
  <si>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</si>
  <si>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</si>
  <si>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</si>
  <si>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</si>
  <si>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</si>
  <si>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</si>
  <si>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</si>
  <si>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</si>
  <si>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</si>
  <si>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</si>
  <si>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</si>
  <si>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</si>
  <si>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</si>
  <si>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</si>
  <si>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</si>
  <si>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</si>
  <si>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</si>
  <si>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</si>
  <si>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</si>
  <si>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</si>
  <si>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</si>
  <si>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</si>
  <si>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</si>
  <si>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</si>
  <si>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</si>
  <si>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</si>
  <si>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</si>
  <si>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</si>
  <si>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</si>
  <si>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</si>
  <si>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</si>
  <si>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</si>
  <si>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</si>
  <si>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</si>
  <si>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</si>
  <si>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</si>
  <si>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</si>
  <si>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</si>
  <si>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</si>
  <si>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</si>
  <si>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</si>
  <si>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</si>
  <si>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</si>
  <si>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</si>
  <si>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</si>
  <si>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</si>
  <si>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</si>
  <si>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</si>
  <si>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</si>
  <si>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</si>
  <si>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</si>
  <si>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</si>
  <si>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</si>
  <si>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</si>
  <si>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</si>
  <si>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</si>
  <si>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</si>
  <si>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</si>
  <si>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</si>
  <si>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</si>
  <si>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</si>
  <si>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</si>
  <si>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</si>
  <si>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</si>
  <si>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</si>
  <si>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</si>
  <si>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</si>
  <si>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</si>
  <si>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</si>
  <si>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</si>
  <si>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</si>
  <si>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</si>
  <si>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</si>
  <si>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</si>
  <si>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</si>
  <si>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</si>
  <si>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</si>
  <si>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</si>
  <si>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</si>
  <si>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</si>
  <si>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</si>
  <si>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ENERO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</si>
  <si>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</si>
  <si>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</si>
  <si>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</si>
  <si>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</si>
  <si>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</si>
  <si>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</si>
  <si>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</si>
  <si>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Menores</t>
  </si>
  <si>
    <t>Genero</t>
  </si>
  <si>
    <t>CUMPLIDOS</t>
  </si>
  <si>
    <t>ACTIVIDAD</t>
  </si>
  <si>
    <t>AMONESTADOS</t>
  </si>
  <si>
    <t>PREESC. MÉDICA</t>
  </si>
  <si>
    <t>A.A.</t>
  </si>
  <si>
    <t>Columna2</t>
  </si>
  <si>
    <t>Hombre Mayor</t>
  </si>
  <si>
    <t>Mujer Mayor</t>
  </si>
  <si>
    <t>Hombre Menor</t>
  </si>
  <si>
    <t>Mujer Menor</t>
  </si>
  <si>
    <t>ENE/21</t>
  </si>
  <si>
    <t>GRUAS 2021</t>
  </si>
  <si>
    <t>VEHÍCULOS CON Y SIN SEGURO</t>
  </si>
  <si>
    <t>CON SEGURO</t>
  </si>
  <si>
    <t>SIN SEGURO</t>
  </si>
  <si>
    <t>SE IGNORA</t>
  </si>
  <si>
    <t>ENE</t>
  </si>
  <si>
    <t>MOTOCICLETAS OFICIALES</t>
  </si>
  <si>
    <t>CON CASCO</t>
  </si>
  <si>
    <t>SIN CASCO</t>
  </si>
  <si>
    <t>CRUCEROS NO SEMAFORIZADOS</t>
  </si>
  <si>
    <t xml:space="preserve">ACCIDENTES EN PERIFERICO </t>
  </si>
  <si>
    <t>ENE/22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</si>
  <si>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</si>
  <si>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</si>
  <si>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</si>
  <si>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</si>
  <si>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>EDAD  DE LOS CONDUCTORES INVOLUCRADOS EN ESTADO  DE EBRIEDAD 2022</t>
  </si>
  <si>
    <t>ESTADO  DE   EBRIEDAD  POR HORA  ENERO   2022</t>
  </si>
  <si>
    <t xml:space="preserve">ESTADOS DE EBRIEDAD </t>
  </si>
  <si>
    <t>DE ENERO 2022</t>
  </si>
  <si>
    <t>DOCUMENTACIÓN DE VEHICULOS PARTICIPANTES</t>
  </si>
  <si>
    <t>ENERO 2022</t>
  </si>
  <si>
    <t>GRUAS 2022</t>
  </si>
  <si>
    <t>BLVD. REVOLUCIÓN Y C. TREVIÑO</t>
  </si>
  <si>
    <t>BLVD. INDEPENEDENCIA Y C. FEDERICO GARCÍA LORCA</t>
  </si>
  <si>
    <t>BLVD. TORREÓN MATAMOROS Y C. TORREÓN MIELERAS</t>
  </si>
  <si>
    <t>CALZ. CUAUHTEMOC Y AV. VICTORIA</t>
  </si>
  <si>
    <t>BLVD. PEDRO RODRÍGUEZ TRIANA Y CALZ. FCO. SARABIA</t>
  </si>
  <si>
    <t>BLVD. REVOLUCIÓN Y CALZ. DIVISIÓN DEL NORTE</t>
  </si>
  <si>
    <t>BLVD. REVOLUCIÓN Y CALZ. FCO. SARABIA</t>
  </si>
  <si>
    <t>BLVD. INDEPENDENCIA Y CALZ. SANTA TERESITA DE JESUS</t>
  </si>
  <si>
    <t>AV. OCAMPO Y CALZ. COLON</t>
  </si>
  <si>
    <t>BLVD. INDEPENDENCIA Y CALZ. COLON</t>
  </si>
  <si>
    <t>BLVD. TORREÓN MATAMOROS Y C. DE LAS GAVIOTAS</t>
  </si>
  <si>
    <t>BLVD. REVOLUCIÓN Y C. ENRIQUE C. TREVIÑO</t>
  </si>
  <si>
    <t>BLVD. INDEPENDENCIA Y C. PUERTO PRINCIPE</t>
  </si>
  <si>
    <t>C. TORREÓN SAN PEDRO Y PUENTE IBEROAMERICANA</t>
  </si>
  <si>
    <t>SALTILLO 400 Y CALLE FLORENCIA</t>
  </si>
  <si>
    <t>PERIFERICO RAÚL LÓPEZ SÁNCHEZ Y C. TORREÓN SAN PEDRO</t>
  </si>
  <si>
    <t>PERIFERICO RAÚL LÓPEZ SÁNCHEZ Y PUENTE SANTA FE</t>
  </si>
  <si>
    <t>PERIFERICO RAÚL LÓPEZ SÁNCHEZ Y BLVD. REVOLUCIÓN</t>
  </si>
  <si>
    <t>PERIFERICO RAÚL LÓPEZ SÁNCHEZ Y AV. PROLONG. BRAVO OTE</t>
  </si>
  <si>
    <t>PERIFERICO RAÚL LÓPEZ SÁNCHEZ Y C. IBEROAMERICANA</t>
  </si>
  <si>
    <t>PERIFERICO RAÚL LÓPEZ SÁNCHEZ SOBRE PUENTE VILLA FLORIDA</t>
  </si>
  <si>
    <t>PERIFERICO RAÚL LÓPEZ SÁNCHEZ Y SUS DIFERENTES PUNTOS</t>
  </si>
  <si>
    <t>SALIDAS DIFERENTES A LA MULTA ENERO 2022</t>
  </si>
  <si>
    <t xml:space="preserve">SERVICIO DE GRÚAS </t>
  </si>
  <si>
    <t xml:space="preserve">PRINCIPALES CRUCEROS CON MAYOR INCIDENCIA  DE ACCIDENTES </t>
  </si>
  <si>
    <t xml:space="preserve"> CAUSAS DETERMINANTES  DE ACCIDENTES VIALES ENERO  2022</t>
  </si>
  <si>
    <t xml:space="preserve"> DETENIDOS    ENERO   2022</t>
  </si>
  <si>
    <t>ACCIDENTES VIALES 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</si>
</sst>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20" fontId="8" fillId="0" borderId="1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0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1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3" fontId="17" fillId="0" borderId="2" xfId="2" applyNumberFormat="1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 wrapText="1" readingOrder="1"/>
    </xf>
    <xf numFmtId="3" fontId="14" fillId="0" borderId="2" xfId="2" applyNumberFormat="1" applyFont="1" applyFill="1" applyBorder="1" applyAlignment="1">
      <alignment horizontal="center" vertical="center"/>
    </xf>
    <xf numFmtId="0" fontId="8" fillId="0" borderId="17" xfId="2" applyFont="1" applyBorder="1" applyAlignment="1"/>
    <xf numFmtId="0" fontId="8" fillId="0" borderId="20" xfId="2" applyFont="1" applyBorder="1" applyAlignment="1"/>
    <xf numFmtId="0" fontId="8" fillId="0" borderId="24" xfId="2" applyFont="1" applyBorder="1" applyAlignment="1"/>
    <xf numFmtId="0" fontId="22" fillId="0" borderId="0" xfId="0" applyFont="1"/>
    <xf numFmtId="0" fontId="8" fillId="0" borderId="19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2" xfId="0" applyNumberFormat="1" applyFont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14" fillId="0" borderId="40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>
      <alignment horizontal="center" vertical="center" wrapText="1"/>
    </xf>
    <xf numFmtId="0" fontId="14" fillId="0" borderId="42" xfId="2" applyFont="1" applyFill="1" applyBorder="1" applyAlignment="1">
      <alignment horizontal="center" vertical="center" wrapText="1"/>
    </xf>
    <xf numFmtId="3" fontId="8" fillId="0" borderId="7" xfId="2" applyNumberFormat="1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1" xfId="2" quotePrefix="1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0" fillId="0" borderId="7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vertical="center" wrapText="1"/>
    </xf>
    <xf numFmtId="0" fontId="11" fillId="0" borderId="9" xfId="2" applyFont="1" applyFill="1" applyBorder="1" applyAlignment="1">
      <alignment vertical="center" wrapText="1"/>
    </xf>
    <xf numFmtId="0" fontId="10" fillId="0" borderId="55" xfId="2" applyFont="1" applyFill="1" applyBorder="1" applyAlignment="1">
      <alignment vertical="center" wrapText="1"/>
    </xf>
    <xf numFmtId="0" fontId="11" fillId="0" borderId="6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vertical="center" wrapText="1"/>
    </xf>
    <xf numFmtId="0" fontId="10" fillId="0" borderId="9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56" xfId="2" applyFont="1" applyFill="1" applyBorder="1" applyAlignment="1">
      <alignment horizontal="center" vertical="center" wrapText="1"/>
    </xf>
    <xf numFmtId="3" fontId="8" fillId="0" borderId="5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1" fillId="0" borderId="0" xfId="2" applyNumberFormat="1" applyFont="1" applyBorder="1" applyAlignment="1">
      <alignment horizontal="center" vertical="center"/>
    </xf>
    <xf numFmtId="0" fontId="28" fillId="3" borderId="5" xfId="2" applyFont="1" applyFill="1" applyBorder="1" applyAlignment="1">
      <alignment horizontal="center" vertical="center" wrapText="1"/>
    </xf>
    <xf numFmtId="0" fontId="34" fillId="3" borderId="2" xfId="2" applyNumberFormat="1" applyFont="1" applyFill="1" applyBorder="1" applyAlignment="1">
      <alignment horizontal="center" vertical="center"/>
    </xf>
    <xf numFmtId="0" fontId="11" fillId="0" borderId="4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1" fillId="0" borderId="13" xfId="2" applyNumberFormat="1" applyFont="1" applyBorder="1" applyAlignment="1">
      <alignment horizontal="center" vertical="center"/>
    </xf>
    <xf numFmtId="0" fontId="19" fillId="0" borderId="0" xfId="2" applyFont="1" applyFill="1" applyAlignment="1"/>
    <xf numFmtId="0" fontId="33" fillId="0" borderId="32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30" xfId="0" applyFont="1" applyBorder="1" applyAlignment="1">
      <alignment horizontal="center" wrapText="1"/>
    </xf>
    <xf numFmtId="0" fontId="33" fillId="0" borderId="31" xfId="0" applyFont="1" applyBorder="1" applyAlignment="1">
      <alignment horizontal="center"/>
    </xf>
    <xf numFmtId="0" fontId="33" fillId="0" borderId="5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7" xfId="0" applyFont="1" applyBorder="1"/>
    <xf numFmtId="0" fontId="22" fillId="0" borderId="18" xfId="0" applyFont="1" applyBorder="1" applyAlignment="1">
      <alignment horizontal="center"/>
    </xf>
    <xf numFmtId="0" fontId="22" fillId="0" borderId="53" xfId="0" applyFont="1" applyBorder="1" applyAlignment="1">
      <alignment horizontal="center" vertical="center"/>
    </xf>
    <xf numFmtId="0" fontId="23" fillId="0" borderId="20" xfId="0" applyFont="1" applyBorder="1"/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4" xfId="0" applyFont="1" applyBorder="1"/>
    <xf numFmtId="0" fontId="22" fillId="0" borderId="21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vertical="center" wrapText="1"/>
    </xf>
    <xf numFmtId="49" fontId="35" fillId="0" borderId="12" xfId="0" applyNumberFormat="1" applyFont="1" applyFill="1" applyBorder="1" applyAlignment="1">
      <alignment horizontal="center" vertical="center"/>
    </xf>
    <xf numFmtId="0" fontId="36" fillId="0" borderId="2" xfId="2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horizontal="center" vertical="center"/>
    </xf>
    <xf numFmtId="0" fontId="36" fillId="0" borderId="1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 readingOrder="1"/>
    </xf>
    <xf numFmtId="0" fontId="18" fillId="0" borderId="2" xfId="2" applyFont="1" applyFill="1" applyBorder="1" applyAlignment="1">
      <alignment horizontal="center" vertical="center" wrapText="1" readingOrder="1"/>
    </xf>
    <xf numFmtId="0" fontId="21" fillId="0" borderId="2" xfId="2" applyFont="1" applyFill="1" applyBorder="1" applyAlignment="1">
      <alignment horizontal="center" vertical="center" wrapText="1" readingOrder="1"/>
    </xf>
    <xf numFmtId="0" fontId="7" fillId="0" borderId="9" xfId="2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6" fillId="0" borderId="26" xfId="0" applyFont="1" applyFill="1" applyBorder="1" applyAlignment="1">
      <alignment horizontal="center"/>
    </xf>
    <xf numFmtId="0" fontId="36" fillId="0" borderId="52" xfId="2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 vertical="center"/>
    </xf>
    <xf numFmtId="0" fontId="36" fillId="0" borderId="15" xfId="2" applyFont="1" applyFill="1" applyBorder="1" applyAlignment="1">
      <alignment horizontal="center" vertical="center"/>
    </xf>
    <xf numFmtId="0" fontId="36" fillId="0" borderId="58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0" fillId="0" borderId="10" xfId="2" applyFont="1" applyFill="1" applyBorder="1" applyAlignment="1">
      <alignment horizontal="center" vertical="center"/>
    </xf>
    <xf numFmtId="0" fontId="36" fillId="0" borderId="20" xfId="2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horizontal="center" vertical="center"/>
    </xf>
    <xf numFmtId="0" fontId="36" fillId="0" borderId="10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1" fillId="0" borderId="1" xfId="2" applyFont="1" applyBorder="1" applyAlignment="1"/>
    <xf numFmtId="0" fontId="10" fillId="0" borderId="1" xfId="2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59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/>
    <xf numFmtId="0" fontId="41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41" fillId="0" borderId="9" xfId="0" quotePrefix="1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49" fontId="31" fillId="0" borderId="12" xfId="0" applyNumberFormat="1" applyFont="1" applyBorder="1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Alignment="1">
      <alignment vertical="center" wrapText="1"/>
    </xf>
    <xf numFmtId="0" fontId="40" fillId="0" borderId="0" xfId="2" applyFont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29" fillId="0" borderId="6" xfId="2" applyFont="1" applyFill="1" applyBorder="1" applyAlignment="1">
      <alignment horizontal="center"/>
    </xf>
    <xf numFmtId="0" fontId="29" fillId="0" borderId="12" xfId="2" applyFont="1" applyFill="1" applyBorder="1" applyAlignment="1">
      <alignment horizontal="center"/>
    </xf>
    <xf numFmtId="0" fontId="30" fillId="0" borderId="6" xfId="2" applyFont="1" applyFill="1" applyBorder="1" applyAlignment="1">
      <alignment horizontal="center" vertical="center" wrapText="1"/>
    </xf>
    <xf numFmtId="0" fontId="30" fillId="0" borderId="1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/>
    </xf>
    <xf numFmtId="0" fontId="40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4" fillId="0" borderId="4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4" xfId="2" applyFont="1" applyFill="1" applyBorder="1" applyAlignment="1">
      <alignment horizontal="righ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vertical="center" wrapText="1"/>
    </xf>
    <xf numFmtId="0" fontId="7" fillId="5" borderId="17" xfId="2" applyFont="1" applyFill="1" applyBorder="1" applyAlignment="1">
      <alignment horizontal="center" vertical="center" wrapText="1"/>
    </xf>
    <xf numFmtId="3" fontId="7" fillId="5" borderId="19" xfId="2" applyNumberFormat="1" applyFont="1" applyFill="1" applyBorder="1" applyAlignment="1">
      <alignment horizontal="center" vertical="center"/>
    </xf>
    <xf numFmtId="0" fontId="4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43" fillId="0" borderId="5" xfId="0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39" fillId="0" borderId="0" xfId="0" applyFont="1" applyAlignment="1">
      <alignment horizontal="left" vertical="center"/>
    </xf>
    <xf numFmtId="0" fontId="39" fillId="0" borderId="0" xfId="2" applyFont="1" applyAlignment="1">
      <alignment horizontal="left" vertical="center"/>
    </xf>
    <xf numFmtId="0" fontId="24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39" fillId="0" borderId="0" xfId="2" applyFont="1" applyAlignment="1">
      <alignment horizontal="left" vertical="center" wrapText="1"/>
    </xf>
    <xf numFmtId="0" fontId="40" fillId="0" borderId="0" xfId="2" applyFont="1" applyAlignment="1">
      <alignment horizontal="left" vertical="center" wrapText="1"/>
    </xf>
    <xf numFmtId="0" fontId="42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4" xfId="2" applyFont="1" applyFill="1" applyBorder="1" applyAlignment="1">
      <alignment horizontal="center" vertical="center" wrapText="1"/>
    </xf>
    <xf numFmtId="0" fontId="0" fillId="5" borderId="15" xfId="0" applyFill="1" applyBorder="1"/>
    <xf numFmtId="0" fontId="0" fillId="5" borderId="16" xfId="0" applyFill="1" applyBorder="1"/>
    <xf numFmtId="0" fontId="6" fillId="5" borderId="14" xfId="2" applyFont="1" applyFill="1" applyBorder="1" applyAlignment="1">
      <alignment horizontal="center" wrapText="1"/>
    </xf>
    <xf numFmtId="0" fontId="6" fillId="5" borderId="16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0" fillId="0" borderId="0" xfId="2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17" fontId="15" fillId="5" borderId="14" xfId="0" quotePrefix="1" applyNumberFormat="1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4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263</c:v>
                </c:pt>
                <c:pt idx="1">
                  <c:v>14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337</c:v>
                </c:pt>
                <c:pt idx="1">
                  <c:v>17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2151552"/>
        <c:axId val="172487168"/>
        <c:axId val="0"/>
      </c:bar3DChart>
      <c:catAx>
        <c:axId val="19215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2487168"/>
        <c:crosses val="autoZero"/>
        <c:auto val="1"/>
        <c:lblAlgn val="ctr"/>
        <c:lblOffset val="100"/>
        <c:noMultiLvlLbl val="0"/>
      </c:catAx>
      <c:valAx>
        <c:axId val="172487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2151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35</c:v>
                </c:pt>
                <c:pt idx="3">
                  <c:v>38</c:v>
                </c:pt>
                <c:pt idx="4">
                  <c:v>66</c:v>
                </c:pt>
                <c:pt idx="5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25</c:v>
                </c:pt>
                <c:pt idx="3">
                  <c:v>56</c:v>
                </c:pt>
                <c:pt idx="4">
                  <c:v>60</c:v>
                </c:pt>
                <c:pt idx="5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1484032"/>
        <c:axId val="161136640"/>
        <c:axId val="0"/>
      </c:bar3DChart>
      <c:catAx>
        <c:axId val="14148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1136640"/>
        <c:crosses val="autoZero"/>
        <c:auto val="1"/>
        <c:lblAlgn val="ctr"/>
        <c:lblOffset val="100"/>
        <c:noMultiLvlLbl val="0"/>
      </c:catAx>
      <c:valAx>
        <c:axId val="161136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148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19</c:v>
                </c:pt>
                <c:pt idx="1">
                  <c:v>35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1486592"/>
        <c:axId val="161140672"/>
        <c:axId val="0"/>
      </c:bar3DChart>
      <c:catAx>
        <c:axId val="141486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1140672"/>
        <c:crosses val="autoZero"/>
        <c:auto val="1"/>
        <c:lblAlgn val="ctr"/>
        <c:lblOffset val="100"/>
        <c:noMultiLvlLbl val="0"/>
      </c:catAx>
      <c:valAx>
        <c:axId val="161140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1486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2026112"/>
        <c:axId val="141524992"/>
        <c:axId val="0"/>
      </c:bar3DChart>
      <c:catAx>
        <c:axId val="19202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524992"/>
        <c:crosses val="autoZero"/>
        <c:auto val="1"/>
        <c:lblAlgn val="ctr"/>
        <c:lblOffset val="100"/>
        <c:noMultiLvlLbl val="0"/>
      </c:catAx>
      <c:valAx>
        <c:axId val="141524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2026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13</c:v>
                </c:pt>
                <c:pt idx="8">
                  <c:v>14</c:v>
                </c:pt>
                <c:pt idx="9">
                  <c:v>29</c:v>
                </c:pt>
                <c:pt idx="10">
                  <c:v>29</c:v>
                </c:pt>
                <c:pt idx="11">
                  <c:v>14</c:v>
                </c:pt>
                <c:pt idx="12">
                  <c:v>17</c:v>
                </c:pt>
                <c:pt idx="13">
                  <c:v>36</c:v>
                </c:pt>
                <c:pt idx="14">
                  <c:v>35</c:v>
                </c:pt>
                <c:pt idx="15">
                  <c:v>27</c:v>
                </c:pt>
                <c:pt idx="16">
                  <c:v>24</c:v>
                </c:pt>
                <c:pt idx="17">
                  <c:v>23</c:v>
                </c:pt>
                <c:pt idx="18">
                  <c:v>19</c:v>
                </c:pt>
                <c:pt idx="19">
                  <c:v>19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42065664"/>
        <c:axId val="141531328"/>
        <c:axId val="0"/>
      </c:bar3DChart>
      <c:catAx>
        <c:axId val="142065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531328"/>
        <c:crosses val="autoZero"/>
        <c:auto val="1"/>
        <c:lblAlgn val="ctr"/>
        <c:lblOffset val="100"/>
        <c:noMultiLvlLbl val="0"/>
      </c:catAx>
      <c:valAx>
        <c:axId val="141531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206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13</c:v>
                </c:pt>
                <c:pt idx="8">
                  <c:v>14</c:v>
                </c:pt>
                <c:pt idx="9">
                  <c:v>29</c:v>
                </c:pt>
                <c:pt idx="10">
                  <c:v>29</c:v>
                </c:pt>
                <c:pt idx="11">
                  <c:v>14</c:v>
                </c:pt>
                <c:pt idx="12">
                  <c:v>17</c:v>
                </c:pt>
                <c:pt idx="13">
                  <c:v>36</c:v>
                </c:pt>
                <c:pt idx="14">
                  <c:v>35</c:v>
                </c:pt>
                <c:pt idx="15">
                  <c:v>27</c:v>
                </c:pt>
                <c:pt idx="16">
                  <c:v>24</c:v>
                </c:pt>
                <c:pt idx="17">
                  <c:v>23</c:v>
                </c:pt>
                <c:pt idx="18">
                  <c:v>19</c:v>
                </c:pt>
                <c:pt idx="19">
                  <c:v>19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270336"/>
        <c:axId val="142177344"/>
        <c:axId val="0"/>
      </c:bar3DChart>
      <c:catAx>
        <c:axId val="192270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2177344"/>
        <c:crosses val="autoZero"/>
        <c:auto val="1"/>
        <c:lblAlgn val="ctr"/>
        <c:lblOffset val="100"/>
        <c:noMultiLvlLbl val="0"/>
      </c:catAx>
      <c:valAx>
        <c:axId val="14217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27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068736"/>
        <c:axId val="142178496"/>
        <c:axId val="0"/>
      </c:bar3DChart>
      <c:catAx>
        <c:axId val="1420687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2178496"/>
        <c:crosses val="autoZero"/>
        <c:auto val="1"/>
        <c:lblAlgn val="ctr"/>
        <c:lblOffset val="100"/>
        <c:noMultiLvlLbl val="0"/>
      </c:catAx>
      <c:valAx>
        <c:axId val="14217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206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306</c:v>
                </c:pt>
                <c:pt idx="1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4532864"/>
        <c:axId val="195186624"/>
        <c:axId val="0"/>
      </c:bar3DChart>
      <c:catAx>
        <c:axId val="194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186624"/>
        <c:crosses val="autoZero"/>
        <c:auto val="1"/>
        <c:lblAlgn val="ctr"/>
        <c:lblOffset val="100"/>
        <c:noMultiLvlLbl val="0"/>
      </c:catAx>
      <c:valAx>
        <c:axId val="195186624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9453286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768</c:v>
                </c:pt>
                <c:pt idx="1">
                  <c:v>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ENE/22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372</c:v>
                </c:pt>
                <c:pt idx="1">
                  <c:v>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202496"/>
        <c:axId val="141318336"/>
        <c:axId val="0"/>
      </c:bar3DChart>
      <c:catAx>
        <c:axId val="19620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1318336"/>
        <c:crosses val="autoZero"/>
        <c:auto val="1"/>
        <c:lblAlgn val="ctr"/>
        <c:lblOffset val="100"/>
        <c:noMultiLvlLbl val="0"/>
      </c:catAx>
      <c:valAx>
        <c:axId val="141318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20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9509169614409196E-2"/>
                  <c:y val="-1.1065005308879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B-4ECF-BADA-E255032B15DD}"/>
                </c:ext>
              </c:extLst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MULTA'!$D$18</c:f>
              <c:numCache>
                <c:formatCode>General</c:formatCode>
                <c:ptCount val="1"/>
                <c:pt idx="0">
                  <c:v>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5B-4ECF-BADA-E255032B15DD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B-4ECF-BADA-E255032B15DD}"/>
                </c:ext>
              </c:extLst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5B-4ECF-BADA-E255032B15DD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B-4ECF-BADA-E255032B15DD}"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5B-4ECF-BADA-E255032B15DD}"/>
            </c:ext>
          </c:extLst>
        </c:ser>
        <c:ser>
          <c:idx val="4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608191179866825E-2"/>
                  <c:y val="-4.05716861325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B-4ECF-BADA-E255032B15DD}"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85B-4ECF-BADA-E255032B15DD}"/>
            </c:ext>
          </c:extLst>
        </c:ser>
        <c:ser>
          <c:idx val="5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851467651813559E-2"/>
                  <c:y val="-3.688335102959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B-4ECF-BADA-E255032B15DD}"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85B-4ECF-BADA-E255032B15DD}"/>
            </c:ext>
          </c:extLst>
        </c:ser>
        <c:ser>
          <c:idx val="6"/>
          <c:order val="5"/>
          <c:tx>
            <c:strRef>
              <c:f>'SALIDAS DIF.  MULTA'!#REF!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315403925191155E-2"/>
                  <c:y val="-3.31950159266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B-4ECF-BADA-E255032B15DD}"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85B-4ECF-BADA-E255032B1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205568"/>
        <c:axId val="195684608"/>
        <c:axId val="0"/>
      </c:bar3DChart>
      <c:catAx>
        <c:axId val="196205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684608"/>
        <c:crosses val="autoZero"/>
        <c:auto val="1"/>
        <c:lblAlgn val="ctr"/>
        <c:lblOffset val="100"/>
        <c:noMultiLvlLbl val="0"/>
      </c:catAx>
      <c:valAx>
        <c:axId val="195684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205568"/>
        <c:crosses val="autoZero"/>
        <c:crossBetween val="between"/>
      </c:valAx>
    </c:plotArea>
    <c:legend>
      <c:legendPos val="t"/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/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/>
        <xdr:cNvSpPr/>
      </xdr:nvSpPr>
      <xdr:spPr>
        <a:xfrm>
          <a:off x="1130300" y="1117600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/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/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13</xdr:row>
      <xdr:rowOff>12700</xdr:rowOff>
    </xdr:from>
    <xdr:to>
      <xdr:col>14</xdr:col>
      <xdr:colOff>25400</xdr:colOff>
      <xdr:row>33</xdr:row>
      <xdr:rowOff>101600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/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/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14</xdr:row>
      <xdr:rowOff>63500</xdr:rowOff>
    </xdr:from>
    <xdr:to>
      <xdr:col>14</xdr:col>
      <xdr:colOff>165100</xdr:colOff>
      <xdr:row>35</xdr:row>
      <xdr:rowOff>63500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1</xdr:row>
      <xdr:rowOff>139700</xdr:rowOff>
    </xdr:from>
    <xdr:to>
      <xdr:col>14</xdr:col>
      <xdr:colOff>132002</xdr:colOff>
      <xdr:row>10</xdr:row>
      <xdr:rowOff>114299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80800" y="330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/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/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/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/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/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/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1019176</xdr:colOff>
      <xdr:row>41</xdr:row>
      <xdr:rowOff>55608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742950</xdr:colOff>
      <xdr:row>86</xdr:row>
      <xdr:rowOff>135579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/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/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/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/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171450</xdr:rowOff>
    </xdr:from>
    <xdr:to>
      <xdr:col>2</xdr:col>
      <xdr:colOff>466725</xdr:colOff>
      <xdr:row>43</xdr:row>
      <xdr:rowOff>287979</xdr:rowOff>
    </xdr:to>
    <xdr:pic>
      <xdr:nvPicPr>
        <xdr:cNvPr id="5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3475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/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/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/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/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819149</xdr:colOff>
      <xdr:row>0</xdr:row>
      <xdr:rowOff>142874</xdr:rowOff>
    </xdr:from>
    <xdr:to>
      <xdr:col>4</xdr:col>
      <xdr:colOff>790575</xdr:colOff>
      <xdr:row>8</xdr:row>
      <xdr:rowOff>94232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49" y="142874"/>
          <a:ext cx="1047751" cy="1237233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/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/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1933575</xdr:colOff>
      <xdr:row>41</xdr:row>
      <xdr:rowOff>86543</xdr:rowOff>
    </xdr:from>
    <xdr:to>
      <xdr:col>2</xdr:col>
      <xdr:colOff>4295775</xdr:colOff>
      <xdr:row>47</xdr:row>
      <xdr:rowOff>8423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7858943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/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/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1028698</xdr:colOff>
      <xdr:row>19</xdr:row>
      <xdr:rowOff>128587</xdr:rowOff>
    </xdr:from>
    <xdr:to>
      <xdr:col>11</xdr:col>
      <xdr:colOff>485774</xdr:colOff>
      <xdr:row>37</xdr:row>
      <xdr:rowOff>38100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12356</xdr:colOff>
      <xdr:row>0</xdr:row>
      <xdr:rowOff>95250</xdr:rowOff>
    </xdr:from>
    <xdr:to>
      <xdr:col>11</xdr:col>
      <xdr:colOff>485775</xdr:colOff>
      <xdr:row>9</xdr:row>
      <xdr:rowOff>75081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175531" y="9525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5</xdr:row>
      <xdr:rowOff>21544</xdr:rowOff>
    </xdr:from>
    <xdr:to>
      <xdr:col>9</xdr:col>
      <xdr:colOff>638175</xdr:colOff>
      <xdr:row>5</xdr:row>
      <xdr:rowOff>67263</xdr:rowOff>
    </xdr:to>
    <xdr:sp macro="" textlink="">
      <xdr:nvSpPr>
        <xdr:cNvPr id="10" name="9 Rectángulo redondeado"/>
        <xdr:cNvSpPr/>
      </xdr:nvSpPr>
      <xdr:spPr>
        <a:xfrm>
          <a:off x="657225" y="669244"/>
          <a:ext cx="934402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76201</xdr:colOff>
      <xdr:row>6</xdr:row>
      <xdr:rowOff>14557</xdr:rowOff>
    </xdr:to>
    <xdr:sp macro="" textlink="">
      <xdr:nvSpPr>
        <xdr:cNvPr id="11" name="10 Rectángulo redondeado"/>
        <xdr:cNvSpPr/>
      </xdr:nvSpPr>
      <xdr:spPr>
        <a:xfrm>
          <a:off x="822324" y="778463"/>
          <a:ext cx="9417052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35</xdr:row>
      <xdr:rowOff>57150</xdr:rowOff>
    </xdr:from>
    <xdr:to>
      <xdr:col>3</xdr:col>
      <xdr:colOff>752475</xdr:colOff>
      <xdr:row>40</xdr:row>
      <xdr:rowOff>140955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02945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03" dataDxfId="101" headerRowBorderDxfId="102" tableBorderDxfId="100" totalsRowBorderDxfId="99">
  <tableColumns count="3">
    <tableColumn id="1" name="CONCEPTO" dataDxfId="98"/>
    <tableColumn id="2" name="ENE/21" dataDxfId="97"/>
    <tableColumn id="3" name="ENE/22" dataDxfId="9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95" dataDxfId="93" headerRowBorderDxfId="94" tableBorderDxfId="92">
  <autoFilter ref="B9:D17"/>
  <sortState ref="B18:D25">
    <sortCondition ref="C18:C25"/>
  </sortState>
  <tableColumns count="3">
    <tableColumn id="1" name="CONCEPTOS" dataDxfId="91" dataCellStyle="Normal 2"/>
    <tableColumn id="2" name="ENE/21" dataDxfId="90" dataCellStyle="Normal 2"/>
    <tableColumn id="3" name="ENE/22" dataDxfId="89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88" dataDxfId="86" headerRowBorderDxfId="87" tableBorderDxfId="85">
  <autoFilter ref="B11:D16"/>
  <tableColumns count="3">
    <tableColumn id="1" name="CONCEPTO" dataDxfId="84" dataCellStyle="Normal 2"/>
    <tableColumn id="2" name="ENE/21" dataDxfId="83" dataCellStyle="Normal 2"/>
    <tableColumn id="3" name="ENE/22" dataDxfId="82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81" dataDxfId="79" headerRowBorderDxfId="80" tableBorderDxfId="78">
  <autoFilter ref="B13:D18"/>
  <tableColumns count="3">
    <tableColumn id="1" name="CONCEPTO" dataDxfId="77" dataCellStyle="Normal 2"/>
    <tableColumn id="2" name="ENE/21" dataDxfId="76" dataCellStyle="Normal 2"/>
    <tableColumn id="3" name="ENE/22" dataDxfId="75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74" dataDxfId="72" headerRowBorderDxfId="73" tableBorderDxfId="71" headerRowCellStyle="Normal 2">
  <tableColumns count="6">
    <tableColumn id="1" name="EDAD" dataDxfId="70"/>
    <tableColumn id="2" name="CHOQUES" dataDxfId="69"/>
    <tableColumn id="3" name="ATROPELLOS" dataDxfId="68"/>
    <tableColumn id="4" name="VOLCADURAS" dataDxfId="67"/>
    <tableColumn id="5" name="CAIDA DE PERSONA" dataDxfId="66"/>
    <tableColumn id="6" name="COMPUTO" dataDxfId="65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64" dataDxfId="62" headerRowBorderDxfId="63" tableBorderDxfId="61" headerRowCellStyle="Normal 2" dataCellStyle="Normal 2">
  <tableColumns count="6">
    <tableColumn id="1" name="HORA" dataDxfId="60"/>
    <tableColumn id="2" name="CHOQUES" dataDxfId="59" dataCellStyle="Normal 2"/>
    <tableColumn id="3" name="ATROPELLOS" dataDxfId="58" dataCellStyle="Normal 2"/>
    <tableColumn id="4" name="VOLCADURAS" dataDxfId="57" dataCellStyle="Normal 2"/>
    <tableColumn id="5" name="CAIDA DE PERSONA" dataDxfId="56" dataCellStyle="Normal 2"/>
    <tableColumn id="6" name="COMPUTO" dataDxfId="55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4" dataDxfId="52" headerRowBorderDxfId="53" tableBorderDxfId="51" headerRowCellStyle="Normal 2" dataCellStyle="Normal 2">
  <sortState ref="B12:C37">
    <sortCondition ref="B12:B37"/>
  </sortState>
  <tableColumns count="2">
    <tableColumn id="1" name="HORA" dataDxfId="50"/>
    <tableColumn id="2" name="ESTADO  DE EBRIEDAD" dataDxfId="49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48" dataDxfId="46" headerRowBorderDxfId="47" tableBorderDxfId="45" totalsRowBorderDxfId="44" headerRowCellStyle="Normal 2" dataCellStyle="Normal 2">
  <sortState ref="B46:C63">
    <sortCondition ref="B46:B63"/>
  </sortState>
  <tableColumns count="2">
    <tableColumn id="1" name="EDAD" dataDxfId="43"/>
    <tableColumn id="2" name="ESTADO  DE EBRIEDAD" dataDxfId="42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1" dataDxfId="39" headerRowBorderDxfId="40" tableBorderDxfId="38" totalsRowBorderDxfId="37" headerRowCellStyle="Normal 2">
  <autoFilter ref="B68:C70"/>
  <tableColumns count="2">
    <tableColumn id="1" name="GENERO " dataDxfId="36" dataCellStyle="Normal 2"/>
    <tableColumn id="2" name="E.E." dataDxfId="35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34" dataDxfId="32" headerRowBorderDxfId="33" tableBorderDxfId="31" headerRowCellStyle="Normal 2">
  <tableColumns count="2">
    <tableColumn id="1" name="VEHICULO" dataDxfId="30" dataCellStyle="Normal 2"/>
    <tableColumn id="2" name="CANTIDAD" dataDxfId="29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27" headerRowBorderDxfId="28" tableBorderDxfId="26">
  <tableColumns count="2">
    <tableColumn id="1" name="CONCEPTO" dataDxfId="25"/>
    <tableColumn id="2" name="Columna1" dataDxfId="24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41" totalsRowShown="0" headerRowDxfId="23" dataDxfId="21" headerRowBorderDxfId="22" tableBorderDxfId="20" totalsRowBorderDxfId="19">
  <autoFilter ref="C11:D41"/>
  <tableColumns count="2">
    <tableColumn id="1" name="CRUCERO" dataDxfId="18"/>
    <tableColumn id="2" name="No. INCIDENTES" dataDxfId="17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16" dataDxfId="14" headerRowBorderDxfId="15" tableBorderDxfId="13">
  <autoFilter ref="A12:C17"/>
  <tableColumns count="3">
    <tableColumn id="1" name="CONCEPTO" dataDxfId="12"/>
    <tableColumn id="2" name="ENE/21" dataDxfId="11"/>
    <tableColumn id="3" name="ENE/22" dataDxfId="10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id="11" name="Tabla13" displayName="Tabla13" ref="C10:I18" totalsRowShown="0" headerRowDxfId="9" dataDxfId="8" tableBorderDxfId="7">
  <autoFilter ref="C10:I18"/>
  <tableColumns count="7">
    <tableColumn id="1" name="Columna1" dataDxfId="6"/>
    <tableColumn id="2" name="CUMPLIDOS" dataDxfId="5"/>
    <tableColumn id="3" name="ACTIVIDAD" dataDxfId="4"/>
    <tableColumn id="4" name="AMONESTADOS" dataDxfId="3"/>
    <tableColumn id="5" name="PREESC. MÉDICA" dataDxfId="2"/>
    <tableColumn id="6" name="A.A." dataDxfId="1"/>
    <tableColumn id="9" name="Columna2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Layout" zoomScale="75" zoomScaleNormal="75" zoomScaleSheetLayoutView="75" zoomScalePageLayoutView="75" workbookViewId="0">
      <selection activeCell="B32" sqref="B32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270" t="s">
        <v>182</v>
      </c>
      <c r="C2" s="270"/>
      <c r="D2" s="270"/>
      <c r="E2" s="270"/>
      <c r="F2" s="270"/>
      <c r="G2" s="270"/>
      <c r="H2" s="270"/>
    </row>
    <row r="3" spans="2:8">
      <c r="B3" s="270"/>
      <c r="C3" s="270"/>
      <c r="D3" s="270"/>
      <c r="E3" s="270"/>
      <c r="F3" s="270"/>
      <c r="G3" s="270"/>
      <c r="H3" s="270"/>
    </row>
    <row r="4" spans="2:8" ht="50.25" customHeight="1">
      <c r="B4" s="270"/>
      <c r="C4" s="270"/>
      <c r="D4" s="270"/>
      <c r="E4" s="270"/>
      <c r="F4" s="270"/>
      <c r="G4" s="270"/>
      <c r="H4" s="270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2"/>
    </row>
    <row r="10" spans="2:8" ht="21" customHeight="1">
      <c r="B10" s="222" t="s">
        <v>0</v>
      </c>
      <c r="C10" s="223" t="s">
        <v>131</v>
      </c>
      <c r="D10" s="224" t="s">
        <v>143</v>
      </c>
    </row>
    <row r="11" spans="2:8" ht="30.95" customHeight="1">
      <c r="B11" s="219" t="s">
        <v>1</v>
      </c>
      <c r="C11" s="184">
        <v>263</v>
      </c>
      <c r="D11" s="167">
        <v>337</v>
      </c>
    </row>
    <row r="12" spans="2:8" ht="30.95" customHeight="1">
      <c r="B12" s="219" t="s">
        <v>2</v>
      </c>
      <c r="C12" s="184">
        <v>14</v>
      </c>
      <c r="D12" s="167">
        <v>17</v>
      </c>
    </row>
    <row r="13" spans="2:8" ht="30.95" customHeight="1">
      <c r="B13" s="219" t="s">
        <v>3</v>
      </c>
      <c r="C13" s="184">
        <v>12</v>
      </c>
      <c r="D13" s="167">
        <v>7</v>
      </c>
    </row>
    <row r="14" spans="2:8" ht="30.95" customHeight="1">
      <c r="B14" s="219" t="s">
        <v>4</v>
      </c>
      <c r="C14" s="184">
        <v>0</v>
      </c>
      <c r="D14" s="167">
        <v>1</v>
      </c>
    </row>
    <row r="15" spans="2:8" ht="12.75" customHeight="1">
      <c r="B15" s="219"/>
      <c r="C15" s="184"/>
      <c r="D15" s="167"/>
    </row>
    <row r="16" spans="2:8" ht="30.95" customHeight="1">
      <c r="B16" s="220" t="s">
        <v>5</v>
      </c>
      <c r="C16" s="184">
        <f>C11+C12+C13+C14</f>
        <v>289</v>
      </c>
      <c r="D16" s="184">
        <f>D11+D12+D13+D14</f>
        <v>362</v>
      </c>
    </row>
    <row r="17" spans="2:5" ht="12.75" customHeight="1">
      <c r="B17" s="219"/>
      <c r="C17" s="184"/>
      <c r="D17" s="167"/>
    </row>
    <row r="18" spans="2:5" ht="30.95" customHeight="1">
      <c r="B18" s="219" t="s">
        <v>6</v>
      </c>
      <c r="C18" s="184">
        <v>180</v>
      </c>
      <c r="D18" s="167">
        <v>225</v>
      </c>
    </row>
    <row r="19" spans="2:5" ht="30.95" customHeight="1">
      <c r="B19" s="221" t="s">
        <v>7</v>
      </c>
      <c r="C19" s="185">
        <v>2</v>
      </c>
      <c r="D19" s="168">
        <v>2</v>
      </c>
    </row>
    <row r="20" spans="2:5" ht="9" customHeight="1">
      <c r="E20" s="71"/>
    </row>
    <row r="21" spans="2:5">
      <c r="E21" s="71"/>
    </row>
    <row r="22" spans="2:5">
      <c r="E22" s="71"/>
    </row>
    <row r="23" spans="2:5">
      <c r="E23" s="71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topLeftCell="A19" zoomScale="75" zoomScaleNormal="50" zoomScaleSheetLayoutView="75" zoomScalePageLayoutView="75" workbookViewId="0">
      <selection activeCell="C31" sqref="C31:D31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1.28515625" style="3" customWidth="1"/>
    <col min="5" max="16384" width="11.42578125" style="3"/>
  </cols>
  <sheetData>
    <row r="2" spans="1:17">
      <c r="B2" s="271" t="s">
        <v>180</v>
      </c>
      <c r="C2" s="271"/>
      <c r="D2" s="271"/>
      <c r="E2" s="271"/>
      <c r="F2" s="271"/>
      <c r="G2" s="271"/>
      <c r="H2" s="271"/>
      <c r="I2" s="271"/>
    </row>
    <row r="3" spans="1:17" ht="15" customHeight="1">
      <c r="B3" s="271"/>
      <c r="C3" s="271"/>
      <c r="D3" s="271"/>
      <c r="E3" s="271"/>
      <c r="F3" s="271"/>
      <c r="G3" s="271"/>
      <c r="H3" s="271"/>
      <c r="I3" s="271"/>
      <c r="J3" s="225"/>
      <c r="K3" s="225"/>
    </row>
    <row r="4" spans="1:17" ht="15" customHeight="1">
      <c r="A4" s="225"/>
      <c r="B4" s="271"/>
      <c r="C4" s="271"/>
      <c r="D4" s="271"/>
      <c r="E4" s="271"/>
      <c r="F4" s="271"/>
      <c r="G4" s="271"/>
      <c r="H4" s="271"/>
      <c r="I4" s="271"/>
      <c r="J4" s="225"/>
      <c r="K4" s="225"/>
    </row>
    <row r="5" spans="1:17" ht="15" customHeigh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7" ht="13.5" customHeigh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70"/>
      <c r="M6" s="70"/>
      <c r="N6" s="70"/>
      <c r="O6" s="70"/>
      <c r="P6" s="70"/>
      <c r="Q6" s="70"/>
    </row>
    <row r="8" spans="1:17" ht="11.1" customHeight="1">
      <c r="B8" s="4"/>
      <c r="C8" s="4"/>
      <c r="D8" s="4"/>
    </row>
    <row r="9" spans="1:17" ht="36" customHeight="1">
      <c r="B9" s="124" t="s">
        <v>13</v>
      </c>
      <c r="C9" s="169" t="s">
        <v>131</v>
      </c>
      <c r="D9" s="170" t="s">
        <v>143</v>
      </c>
    </row>
    <row r="10" spans="1:17" ht="30.95" customHeight="1">
      <c r="B10" s="125" t="s">
        <v>11</v>
      </c>
      <c r="C10" s="188">
        <v>0</v>
      </c>
      <c r="D10" s="173">
        <v>0</v>
      </c>
    </row>
    <row r="11" spans="1:17" ht="30.95" customHeight="1">
      <c r="B11" s="125" t="s">
        <v>103</v>
      </c>
      <c r="C11" s="189">
        <v>1</v>
      </c>
      <c r="D11" s="173">
        <v>2</v>
      </c>
    </row>
    <row r="12" spans="1:17" ht="30.95" customHeight="1">
      <c r="B12" s="125" t="s">
        <v>12</v>
      </c>
      <c r="C12" s="189">
        <v>35</v>
      </c>
      <c r="D12" s="173">
        <v>25</v>
      </c>
    </row>
    <row r="13" spans="1:17" ht="37.5" customHeight="1">
      <c r="B13" s="125" t="s">
        <v>10</v>
      </c>
      <c r="C13" s="189">
        <v>38</v>
      </c>
      <c r="D13" s="173">
        <v>56</v>
      </c>
    </row>
    <row r="14" spans="1:17" ht="39.75" customHeight="1">
      <c r="B14" s="125" t="s">
        <v>9</v>
      </c>
      <c r="C14" s="189">
        <v>66</v>
      </c>
      <c r="D14" s="173">
        <v>60</v>
      </c>
    </row>
    <row r="15" spans="1:17" ht="30.95" customHeight="1" thickBot="1">
      <c r="B15" s="126" t="s">
        <v>100</v>
      </c>
      <c r="C15" s="190">
        <v>149</v>
      </c>
      <c r="D15" s="175">
        <v>219</v>
      </c>
    </row>
    <row r="16" spans="1:17" ht="6.75" customHeight="1" thickBot="1">
      <c r="B16" s="171"/>
      <c r="C16" s="186"/>
      <c r="D16" s="191"/>
    </row>
    <row r="17" spans="2:4" ht="30.95" customHeight="1">
      <c r="B17" s="127" t="s">
        <v>5</v>
      </c>
      <c r="C17" s="187">
        <f>SUM(C10:C16)</f>
        <v>289</v>
      </c>
      <c r="D17" s="192">
        <f>SUM(D10:D16)</f>
        <v>362</v>
      </c>
    </row>
    <row r="18" spans="2:4" ht="11.1" customHeight="1"/>
    <row r="19" spans="2:4" ht="11.1" customHeight="1"/>
    <row r="21" spans="2:4">
      <c r="B21" s="6"/>
    </row>
    <row r="22" spans="2:4">
      <c r="B22" s="274"/>
      <c r="C22" s="274"/>
      <c r="D22" s="274"/>
    </row>
    <row r="23" spans="2:4">
      <c r="B23" s="274"/>
      <c r="C23" s="274"/>
      <c r="D23" s="274"/>
    </row>
    <row r="24" spans="2:4" ht="18.75">
      <c r="B24" s="218"/>
      <c r="C24" s="272"/>
      <c r="D24" s="272"/>
    </row>
    <row r="25" spans="2:4" ht="18.75">
      <c r="B25" s="218"/>
      <c r="C25" s="272"/>
      <c r="D25" s="272"/>
    </row>
    <row r="26" spans="2:4" ht="18.75">
      <c r="B26" s="218"/>
      <c r="C26" s="272"/>
      <c r="D26" s="272"/>
    </row>
    <row r="27" spans="2:4" ht="18.75">
      <c r="B27" s="218"/>
      <c r="C27" s="272"/>
      <c r="D27" s="272"/>
    </row>
    <row r="28" spans="2:4" ht="18.75">
      <c r="B28" s="218"/>
      <c r="C28" s="272"/>
      <c r="D28" s="272"/>
    </row>
    <row r="29" spans="2:4" ht="18.75">
      <c r="B29" s="218"/>
      <c r="C29" s="272"/>
      <c r="D29" s="272"/>
    </row>
    <row r="30" spans="2:4" ht="18.75">
      <c r="B30" s="218"/>
      <c r="C30" s="272"/>
      <c r="D30" s="272"/>
    </row>
    <row r="31" spans="2:4" ht="18.75">
      <c r="B31" s="218"/>
      <c r="C31" s="272"/>
      <c r="D31" s="272"/>
    </row>
    <row r="32" spans="2:4" ht="18.75">
      <c r="B32" s="218"/>
      <c r="C32" s="272"/>
      <c r="D32" s="272"/>
    </row>
    <row r="33" spans="2:4" ht="18.75">
      <c r="B33" s="218"/>
      <c r="C33" s="272"/>
      <c r="D33" s="272"/>
    </row>
    <row r="34" spans="2:4" ht="18.75">
      <c r="B34" s="218"/>
      <c r="C34" s="272"/>
      <c r="D34" s="272"/>
    </row>
    <row r="35" spans="2:4" ht="15.75">
      <c r="B35" s="7"/>
      <c r="C35" s="273"/>
      <c r="D35" s="273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16" zoomScale="75" zoomScaleNormal="50" zoomScaleSheetLayoutView="75" zoomScalePageLayoutView="75" workbookViewId="0">
      <selection activeCell="C31" sqref="C31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86"/>
    </row>
    <row r="3" spans="2:12" ht="15" customHeight="1">
      <c r="B3" s="275" t="s">
        <v>144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2:12" ht="24.75" customHeight="1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2:12" ht="15" customHeight="1"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</row>
    <row r="10" spans="2:12">
      <c r="B10" s="8" t="s">
        <v>8</v>
      </c>
      <c r="C10" s="5"/>
      <c r="D10" s="5"/>
    </row>
    <row r="11" spans="2:12" ht="36" customHeight="1">
      <c r="B11" s="128" t="s">
        <v>0</v>
      </c>
      <c r="C11" s="90" t="s">
        <v>131</v>
      </c>
      <c r="D11" s="172" t="s">
        <v>143</v>
      </c>
    </row>
    <row r="12" spans="2:12" ht="30.95" customHeight="1">
      <c r="B12" s="125" t="s">
        <v>14</v>
      </c>
      <c r="C12" s="196">
        <v>11</v>
      </c>
      <c r="D12" s="193">
        <v>19</v>
      </c>
    </row>
    <row r="13" spans="2:12" ht="30.95" customHeight="1">
      <c r="B13" s="125" t="s">
        <v>15</v>
      </c>
      <c r="C13" s="196">
        <v>11</v>
      </c>
      <c r="D13" s="193">
        <v>35</v>
      </c>
    </row>
    <row r="14" spans="2:12" ht="30.95" customHeight="1">
      <c r="B14" s="125" t="s">
        <v>16</v>
      </c>
      <c r="C14" s="196">
        <v>3</v>
      </c>
      <c r="D14" s="193">
        <v>1</v>
      </c>
    </row>
    <row r="15" spans="2:12" ht="13.5" customHeight="1">
      <c r="B15" s="129"/>
      <c r="C15" s="197"/>
      <c r="D15" s="194"/>
    </row>
    <row r="16" spans="2:12" ht="30.95" customHeight="1">
      <c r="B16" s="130" t="s">
        <v>5</v>
      </c>
      <c r="C16" s="198">
        <f>C12+C13</f>
        <v>22</v>
      </c>
      <c r="D16" s="195">
        <f>D12+D13</f>
        <v>54</v>
      </c>
    </row>
    <row r="20" spans="2:2" ht="15.75">
      <c r="B20" s="56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3"/>
  <sheetViews>
    <sheetView showGridLines="0" view="pageLayout" zoomScale="75" zoomScaleNormal="50" zoomScaleSheetLayoutView="75" zoomScalePageLayoutView="75" workbookViewId="0">
      <selection activeCell="C31" sqref="C31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275" t="s">
        <v>145</v>
      </c>
      <c r="C4" s="275"/>
      <c r="D4" s="275"/>
      <c r="E4" s="275"/>
      <c r="F4" s="275"/>
      <c r="G4" s="275"/>
      <c r="H4" s="275"/>
      <c r="I4" s="275"/>
      <c r="J4" s="275"/>
    </row>
    <row r="5" spans="2:10">
      <c r="B5" s="275"/>
      <c r="C5" s="275"/>
      <c r="D5" s="275"/>
      <c r="E5" s="275"/>
      <c r="F5" s="275"/>
      <c r="G5" s="275"/>
      <c r="H5" s="275"/>
      <c r="I5" s="275"/>
      <c r="J5" s="275"/>
    </row>
    <row r="6" spans="2:10">
      <c r="B6" s="275"/>
      <c r="C6" s="275"/>
      <c r="D6" s="275"/>
      <c r="E6" s="275"/>
      <c r="F6" s="275"/>
      <c r="G6" s="275"/>
      <c r="H6" s="275"/>
      <c r="I6" s="275"/>
      <c r="J6" s="275"/>
    </row>
    <row r="12" spans="2:10">
      <c r="B12" s="8" t="s">
        <v>8</v>
      </c>
      <c r="C12" s="5"/>
      <c r="D12" s="5"/>
    </row>
    <row r="13" spans="2:10" ht="36" customHeight="1">
      <c r="B13" s="128" t="s">
        <v>0</v>
      </c>
      <c r="C13" s="90" t="s">
        <v>131</v>
      </c>
      <c r="D13" s="91" t="s">
        <v>143</v>
      </c>
    </row>
    <row r="14" spans="2:10" ht="30.95" customHeight="1">
      <c r="B14" s="125" t="s">
        <v>14</v>
      </c>
      <c r="C14" s="199">
        <v>1</v>
      </c>
      <c r="D14" s="173">
        <v>3</v>
      </c>
    </row>
    <row r="15" spans="2:10" ht="30.95" customHeight="1">
      <c r="B15" s="125" t="s">
        <v>15</v>
      </c>
      <c r="C15" s="199">
        <v>1</v>
      </c>
      <c r="D15" s="173">
        <v>4</v>
      </c>
    </row>
    <row r="16" spans="2:10" ht="30.95" customHeight="1">
      <c r="B16" s="125" t="s">
        <v>16</v>
      </c>
      <c r="C16" s="199"/>
      <c r="D16" s="173"/>
    </row>
    <row r="17" spans="2:4" ht="13.5" customHeight="1">
      <c r="B17" s="129"/>
      <c r="C17" s="200"/>
      <c r="D17" s="174"/>
    </row>
    <row r="18" spans="2:4" ht="30.95" customHeight="1">
      <c r="B18" s="130" t="s">
        <v>5</v>
      </c>
      <c r="C18" s="201">
        <f>C14+C15</f>
        <v>2</v>
      </c>
      <c r="D18" s="175">
        <f>D14+D15</f>
        <v>7</v>
      </c>
    </row>
    <row r="43" spans="2: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zoomScaleNormal="50" zoomScaleSheetLayoutView="75" workbookViewId="0">
      <selection activeCell="C31" sqref="C31"/>
    </sheetView>
  </sheetViews>
  <sheetFormatPr baseColWidth="10" defaultRowHeight="12.75"/>
  <cols>
    <col min="1" max="1" width="7.85546875" style="16" customWidth="1"/>
    <col min="2" max="2" width="21.85546875" style="16" customWidth="1"/>
    <col min="3" max="3" width="16" style="16" customWidth="1"/>
    <col min="4" max="6" width="17.7109375" style="16" customWidth="1"/>
    <col min="7" max="7" width="15.42578125" style="16" customWidth="1"/>
    <col min="8" max="8" width="19.7109375" style="16" customWidth="1"/>
    <col min="9" max="258" width="11.42578125" style="16"/>
    <col min="259" max="259" width="38.42578125" style="16" customWidth="1"/>
    <col min="260" max="264" width="19.7109375" style="16" customWidth="1"/>
    <col min="265" max="514" width="11.42578125" style="16"/>
    <col min="515" max="515" width="38.42578125" style="16" customWidth="1"/>
    <col min="516" max="520" width="19.7109375" style="16" customWidth="1"/>
    <col min="521" max="770" width="11.42578125" style="16"/>
    <col min="771" max="771" width="38.42578125" style="16" customWidth="1"/>
    <col min="772" max="776" width="19.7109375" style="16" customWidth="1"/>
    <col min="777" max="1026" width="11.42578125" style="16"/>
    <col min="1027" max="1027" width="38.42578125" style="16" customWidth="1"/>
    <col min="1028" max="1032" width="19.7109375" style="16" customWidth="1"/>
    <col min="1033" max="1282" width="11.42578125" style="16"/>
    <col min="1283" max="1283" width="38.42578125" style="16" customWidth="1"/>
    <col min="1284" max="1288" width="19.7109375" style="16" customWidth="1"/>
    <col min="1289" max="1538" width="11.42578125" style="16"/>
    <col min="1539" max="1539" width="38.42578125" style="16" customWidth="1"/>
    <col min="1540" max="1544" width="19.7109375" style="16" customWidth="1"/>
    <col min="1545" max="1794" width="11.42578125" style="16"/>
    <col min="1795" max="1795" width="38.42578125" style="16" customWidth="1"/>
    <col min="1796" max="1800" width="19.7109375" style="16" customWidth="1"/>
    <col min="1801" max="2050" width="11.42578125" style="16"/>
    <col min="2051" max="2051" width="38.42578125" style="16" customWidth="1"/>
    <col min="2052" max="2056" width="19.7109375" style="16" customWidth="1"/>
    <col min="2057" max="2306" width="11.42578125" style="16"/>
    <col min="2307" max="2307" width="38.42578125" style="16" customWidth="1"/>
    <col min="2308" max="2312" width="19.7109375" style="16" customWidth="1"/>
    <col min="2313" max="2562" width="11.42578125" style="16"/>
    <col min="2563" max="2563" width="38.42578125" style="16" customWidth="1"/>
    <col min="2564" max="2568" width="19.7109375" style="16" customWidth="1"/>
    <col min="2569" max="2818" width="11.42578125" style="16"/>
    <col min="2819" max="2819" width="38.42578125" style="16" customWidth="1"/>
    <col min="2820" max="2824" width="19.7109375" style="16" customWidth="1"/>
    <col min="2825" max="3074" width="11.42578125" style="16"/>
    <col min="3075" max="3075" width="38.42578125" style="16" customWidth="1"/>
    <col min="3076" max="3080" width="19.7109375" style="16" customWidth="1"/>
    <col min="3081" max="3330" width="11.42578125" style="16"/>
    <col min="3331" max="3331" width="38.42578125" style="16" customWidth="1"/>
    <col min="3332" max="3336" width="19.7109375" style="16" customWidth="1"/>
    <col min="3337" max="3586" width="11.42578125" style="16"/>
    <col min="3587" max="3587" width="38.42578125" style="16" customWidth="1"/>
    <col min="3588" max="3592" width="19.7109375" style="16" customWidth="1"/>
    <col min="3593" max="3842" width="11.42578125" style="16"/>
    <col min="3843" max="3843" width="38.42578125" style="16" customWidth="1"/>
    <col min="3844" max="3848" width="19.7109375" style="16" customWidth="1"/>
    <col min="3849" max="4098" width="11.42578125" style="16"/>
    <col min="4099" max="4099" width="38.42578125" style="16" customWidth="1"/>
    <col min="4100" max="4104" width="19.7109375" style="16" customWidth="1"/>
    <col min="4105" max="4354" width="11.42578125" style="16"/>
    <col min="4355" max="4355" width="38.42578125" style="16" customWidth="1"/>
    <col min="4356" max="4360" width="19.7109375" style="16" customWidth="1"/>
    <col min="4361" max="4610" width="11.42578125" style="16"/>
    <col min="4611" max="4611" width="38.42578125" style="16" customWidth="1"/>
    <col min="4612" max="4616" width="19.7109375" style="16" customWidth="1"/>
    <col min="4617" max="4866" width="11.42578125" style="16"/>
    <col min="4867" max="4867" width="38.42578125" style="16" customWidth="1"/>
    <col min="4868" max="4872" width="19.7109375" style="16" customWidth="1"/>
    <col min="4873" max="5122" width="11.42578125" style="16"/>
    <col min="5123" max="5123" width="38.42578125" style="16" customWidth="1"/>
    <col min="5124" max="5128" width="19.7109375" style="16" customWidth="1"/>
    <col min="5129" max="5378" width="11.42578125" style="16"/>
    <col min="5379" max="5379" width="38.42578125" style="16" customWidth="1"/>
    <col min="5380" max="5384" width="19.7109375" style="16" customWidth="1"/>
    <col min="5385" max="5634" width="11.42578125" style="16"/>
    <col min="5635" max="5635" width="38.42578125" style="16" customWidth="1"/>
    <col min="5636" max="5640" width="19.7109375" style="16" customWidth="1"/>
    <col min="5641" max="5890" width="11.42578125" style="16"/>
    <col min="5891" max="5891" width="38.42578125" style="16" customWidth="1"/>
    <col min="5892" max="5896" width="19.7109375" style="16" customWidth="1"/>
    <col min="5897" max="6146" width="11.42578125" style="16"/>
    <col min="6147" max="6147" width="38.42578125" style="16" customWidth="1"/>
    <col min="6148" max="6152" width="19.7109375" style="16" customWidth="1"/>
    <col min="6153" max="6402" width="11.42578125" style="16"/>
    <col min="6403" max="6403" width="38.42578125" style="16" customWidth="1"/>
    <col min="6404" max="6408" width="19.7109375" style="16" customWidth="1"/>
    <col min="6409" max="6658" width="11.42578125" style="16"/>
    <col min="6659" max="6659" width="38.42578125" style="16" customWidth="1"/>
    <col min="6660" max="6664" width="19.7109375" style="16" customWidth="1"/>
    <col min="6665" max="6914" width="11.42578125" style="16"/>
    <col min="6915" max="6915" width="38.42578125" style="16" customWidth="1"/>
    <col min="6916" max="6920" width="19.7109375" style="16" customWidth="1"/>
    <col min="6921" max="7170" width="11.42578125" style="16"/>
    <col min="7171" max="7171" width="38.42578125" style="16" customWidth="1"/>
    <col min="7172" max="7176" width="19.7109375" style="16" customWidth="1"/>
    <col min="7177" max="7426" width="11.42578125" style="16"/>
    <col min="7427" max="7427" width="38.42578125" style="16" customWidth="1"/>
    <col min="7428" max="7432" width="19.7109375" style="16" customWidth="1"/>
    <col min="7433" max="7682" width="11.42578125" style="16"/>
    <col min="7683" max="7683" width="38.42578125" style="16" customWidth="1"/>
    <col min="7684" max="7688" width="19.7109375" style="16" customWidth="1"/>
    <col min="7689" max="7938" width="11.42578125" style="16"/>
    <col min="7939" max="7939" width="38.42578125" style="16" customWidth="1"/>
    <col min="7940" max="7944" width="19.7109375" style="16" customWidth="1"/>
    <col min="7945" max="8194" width="11.42578125" style="16"/>
    <col min="8195" max="8195" width="38.42578125" style="16" customWidth="1"/>
    <col min="8196" max="8200" width="19.7109375" style="16" customWidth="1"/>
    <col min="8201" max="8450" width="11.42578125" style="16"/>
    <col min="8451" max="8451" width="38.42578125" style="16" customWidth="1"/>
    <col min="8452" max="8456" width="19.7109375" style="16" customWidth="1"/>
    <col min="8457" max="8706" width="11.42578125" style="16"/>
    <col min="8707" max="8707" width="38.42578125" style="16" customWidth="1"/>
    <col min="8708" max="8712" width="19.7109375" style="16" customWidth="1"/>
    <col min="8713" max="8962" width="11.42578125" style="16"/>
    <col min="8963" max="8963" width="38.42578125" style="16" customWidth="1"/>
    <col min="8964" max="8968" width="19.7109375" style="16" customWidth="1"/>
    <col min="8969" max="9218" width="11.42578125" style="16"/>
    <col min="9219" max="9219" width="38.42578125" style="16" customWidth="1"/>
    <col min="9220" max="9224" width="19.7109375" style="16" customWidth="1"/>
    <col min="9225" max="9474" width="11.42578125" style="16"/>
    <col min="9475" max="9475" width="38.42578125" style="16" customWidth="1"/>
    <col min="9476" max="9480" width="19.7109375" style="16" customWidth="1"/>
    <col min="9481" max="9730" width="11.42578125" style="16"/>
    <col min="9731" max="9731" width="38.42578125" style="16" customWidth="1"/>
    <col min="9732" max="9736" width="19.7109375" style="16" customWidth="1"/>
    <col min="9737" max="9986" width="11.42578125" style="16"/>
    <col min="9987" max="9987" width="38.42578125" style="16" customWidth="1"/>
    <col min="9988" max="9992" width="19.7109375" style="16" customWidth="1"/>
    <col min="9993" max="10242" width="11.42578125" style="16"/>
    <col min="10243" max="10243" width="38.42578125" style="16" customWidth="1"/>
    <col min="10244" max="10248" width="19.7109375" style="16" customWidth="1"/>
    <col min="10249" max="10498" width="11.42578125" style="16"/>
    <col min="10499" max="10499" width="38.42578125" style="16" customWidth="1"/>
    <col min="10500" max="10504" width="19.7109375" style="16" customWidth="1"/>
    <col min="10505" max="10754" width="11.42578125" style="16"/>
    <col min="10755" max="10755" width="38.42578125" style="16" customWidth="1"/>
    <col min="10756" max="10760" width="19.7109375" style="16" customWidth="1"/>
    <col min="10761" max="11010" width="11.42578125" style="16"/>
    <col min="11011" max="11011" width="38.42578125" style="16" customWidth="1"/>
    <col min="11012" max="11016" width="19.7109375" style="16" customWidth="1"/>
    <col min="11017" max="11266" width="11.42578125" style="16"/>
    <col min="11267" max="11267" width="38.42578125" style="16" customWidth="1"/>
    <col min="11268" max="11272" width="19.7109375" style="16" customWidth="1"/>
    <col min="11273" max="11522" width="11.42578125" style="16"/>
    <col min="11523" max="11523" width="38.42578125" style="16" customWidth="1"/>
    <col min="11524" max="11528" width="19.7109375" style="16" customWidth="1"/>
    <col min="11529" max="11778" width="11.42578125" style="16"/>
    <col min="11779" max="11779" width="38.42578125" style="16" customWidth="1"/>
    <col min="11780" max="11784" width="19.7109375" style="16" customWidth="1"/>
    <col min="11785" max="12034" width="11.42578125" style="16"/>
    <col min="12035" max="12035" width="38.42578125" style="16" customWidth="1"/>
    <col min="12036" max="12040" width="19.7109375" style="16" customWidth="1"/>
    <col min="12041" max="12290" width="11.42578125" style="16"/>
    <col min="12291" max="12291" width="38.42578125" style="16" customWidth="1"/>
    <col min="12292" max="12296" width="19.7109375" style="16" customWidth="1"/>
    <col min="12297" max="12546" width="11.42578125" style="16"/>
    <col min="12547" max="12547" width="38.42578125" style="16" customWidth="1"/>
    <col min="12548" max="12552" width="19.7109375" style="16" customWidth="1"/>
    <col min="12553" max="12802" width="11.42578125" style="16"/>
    <col min="12803" max="12803" width="38.42578125" style="16" customWidth="1"/>
    <col min="12804" max="12808" width="19.7109375" style="16" customWidth="1"/>
    <col min="12809" max="13058" width="11.42578125" style="16"/>
    <col min="13059" max="13059" width="38.42578125" style="16" customWidth="1"/>
    <col min="13060" max="13064" width="19.7109375" style="16" customWidth="1"/>
    <col min="13065" max="13314" width="11.42578125" style="16"/>
    <col min="13315" max="13315" width="38.42578125" style="16" customWidth="1"/>
    <col min="13316" max="13320" width="19.7109375" style="16" customWidth="1"/>
    <col min="13321" max="13570" width="11.42578125" style="16"/>
    <col min="13571" max="13571" width="38.42578125" style="16" customWidth="1"/>
    <col min="13572" max="13576" width="19.7109375" style="16" customWidth="1"/>
    <col min="13577" max="13826" width="11.42578125" style="16"/>
    <col min="13827" max="13827" width="38.42578125" style="16" customWidth="1"/>
    <col min="13828" max="13832" width="19.7109375" style="16" customWidth="1"/>
    <col min="13833" max="14082" width="11.42578125" style="16"/>
    <col min="14083" max="14083" width="38.42578125" style="16" customWidth="1"/>
    <col min="14084" max="14088" width="19.7109375" style="16" customWidth="1"/>
    <col min="14089" max="14338" width="11.42578125" style="16"/>
    <col min="14339" max="14339" width="38.42578125" style="16" customWidth="1"/>
    <col min="14340" max="14344" width="19.7109375" style="16" customWidth="1"/>
    <col min="14345" max="14594" width="11.42578125" style="16"/>
    <col min="14595" max="14595" width="38.42578125" style="16" customWidth="1"/>
    <col min="14596" max="14600" width="19.7109375" style="16" customWidth="1"/>
    <col min="14601" max="14850" width="11.42578125" style="16"/>
    <col min="14851" max="14851" width="38.42578125" style="16" customWidth="1"/>
    <col min="14852" max="14856" width="19.7109375" style="16" customWidth="1"/>
    <col min="14857" max="15106" width="11.42578125" style="16"/>
    <col min="15107" max="15107" width="38.42578125" style="16" customWidth="1"/>
    <col min="15108" max="15112" width="19.7109375" style="16" customWidth="1"/>
    <col min="15113" max="15362" width="11.42578125" style="16"/>
    <col min="15363" max="15363" width="38.42578125" style="16" customWidth="1"/>
    <col min="15364" max="15368" width="19.7109375" style="16" customWidth="1"/>
    <col min="15369" max="15618" width="11.42578125" style="16"/>
    <col min="15619" max="15619" width="38.42578125" style="16" customWidth="1"/>
    <col min="15620" max="15624" width="19.7109375" style="16" customWidth="1"/>
    <col min="15625" max="15874" width="11.42578125" style="16"/>
    <col min="15875" max="15875" width="38.42578125" style="16" customWidth="1"/>
    <col min="15876" max="15880" width="19.7109375" style="16" customWidth="1"/>
    <col min="15881" max="16130" width="11.42578125" style="16"/>
    <col min="16131" max="16131" width="38.42578125" style="16" customWidth="1"/>
    <col min="16132" max="16136" width="19.7109375" style="16" customWidth="1"/>
    <col min="16137" max="16384" width="11.42578125" style="16"/>
  </cols>
  <sheetData>
    <row r="1" spans="1:10" ht="18.75" customHeight="1"/>
    <row r="2" spans="1:10" ht="12.75" customHeight="1">
      <c r="B2" s="276" t="s">
        <v>146</v>
      </c>
      <c r="C2" s="276"/>
      <c r="D2" s="276"/>
      <c r="E2" s="276"/>
      <c r="F2" s="276"/>
      <c r="G2" s="276"/>
      <c r="H2" s="227"/>
      <c r="I2" s="226"/>
      <c r="J2" s="226"/>
    </row>
    <row r="3" spans="1:10" ht="18" customHeight="1">
      <c r="B3" s="276"/>
      <c r="C3" s="276"/>
      <c r="D3" s="276"/>
      <c r="E3" s="276"/>
      <c r="F3" s="276"/>
      <c r="G3" s="276"/>
      <c r="H3" s="227"/>
      <c r="I3" s="226"/>
      <c r="J3" s="226"/>
    </row>
    <row r="4" spans="1:10" ht="15.75" customHeight="1">
      <c r="A4" s="227"/>
      <c r="B4" s="276"/>
      <c r="C4" s="276"/>
      <c r="D4" s="276"/>
      <c r="E4" s="276"/>
      <c r="F4" s="276"/>
      <c r="G4" s="276"/>
      <c r="H4" s="227"/>
      <c r="I4" s="226"/>
      <c r="J4" s="226"/>
    </row>
    <row r="5" spans="1:10" ht="22.5" customHeight="1">
      <c r="A5" s="227"/>
      <c r="B5" s="227"/>
      <c r="C5" s="227"/>
      <c r="D5" s="227"/>
      <c r="E5" s="227"/>
      <c r="F5" s="227"/>
      <c r="G5" s="227"/>
      <c r="H5" s="227"/>
      <c r="I5" s="226"/>
      <c r="J5" s="226"/>
    </row>
    <row r="6" spans="1:10" ht="12.75" customHeight="1">
      <c r="A6" s="226"/>
      <c r="B6" s="226"/>
      <c r="C6" s="226"/>
      <c r="D6" s="226"/>
      <c r="E6" s="226"/>
      <c r="F6" s="226"/>
      <c r="G6" s="226"/>
      <c r="H6" s="226"/>
      <c r="I6" s="226"/>
      <c r="J6" s="226"/>
    </row>
    <row r="9" spans="1:10" ht="33" customHeight="1" thickBot="1">
      <c r="B9" s="92" t="s">
        <v>49</v>
      </c>
      <c r="C9" s="93" t="s">
        <v>1</v>
      </c>
      <c r="D9" s="93" t="s">
        <v>2</v>
      </c>
      <c r="E9" s="93" t="s">
        <v>3</v>
      </c>
      <c r="F9" s="93" t="s">
        <v>23</v>
      </c>
      <c r="G9" s="94" t="s">
        <v>17</v>
      </c>
    </row>
    <row r="10" spans="1:10" ht="23.25" customHeight="1">
      <c r="B10" s="230" t="s">
        <v>50</v>
      </c>
      <c r="C10" s="95">
        <v>25</v>
      </c>
      <c r="D10" s="95">
        <v>1</v>
      </c>
      <c r="E10" s="95">
        <v>0</v>
      </c>
      <c r="F10" s="95">
        <v>0</v>
      </c>
      <c r="G10" s="95">
        <f t="shared" ref="G10:G25" si="0">SUM(C10:F10)</f>
        <v>26</v>
      </c>
    </row>
    <row r="11" spans="1:10" ht="22.5" customHeight="1">
      <c r="B11" s="231" t="s">
        <v>51</v>
      </c>
      <c r="C11" s="96">
        <v>88</v>
      </c>
      <c r="D11" s="96">
        <v>3</v>
      </c>
      <c r="E11" s="96">
        <v>0</v>
      </c>
      <c r="F11" s="96">
        <v>0</v>
      </c>
      <c r="G11" s="97">
        <f t="shared" si="0"/>
        <v>91</v>
      </c>
      <c r="H11" s="17"/>
    </row>
    <row r="12" spans="1:10" ht="30" customHeight="1">
      <c r="B12" s="231" t="s">
        <v>52</v>
      </c>
      <c r="C12" s="96">
        <v>104</v>
      </c>
      <c r="D12" s="96">
        <v>2</v>
      </c>
      <c r="E12" s="96">
        <v>4</v>
      </c>
      <c r="F12" s="96">
        <v>1</v>
      </c>
      <c r="G12" s="97">
        <f t="shared" si="0"/>
        <v>111</v>
      </c>
    </row>
    <row r="13" spans="1:10" ht="27.95" customHeight="1">
      <c r="B13" s="231" t="s">
        <v>53</v>
      </c>
      <c r="C13" s="96">
        <v>79</v>
      </c>
      <c r="D13" s="96">
        <v>1</v>
      </c>
      <c r="E13" s="96">
        <v>1</v>
      </c>
      <c r="F13" s="96">
        <v>0</v>
      </c>
      <c r="G13" s="97">
        <f t="shared" si="0"/>
        <v>81</v>
      </c>
    </row>
    <row r="14" spans="1:10" ht="27.95" customHeight="1">
      <c r="B14" s="231" t="s">
        <v>54</v>
      </c>
      <c r="C14" s="96">
        <v>92</v>
      </c>
      <c r="D14" s="96">
        <v>0</v>
      </c>
      <c r="E14" s="96">
        <v>0</v>
      </c>
      <c r="F14" s="96">
        <v>0</v>
      </c>
      <c r="G14" s="97">
        <f t="shared" si="0"/>
        <v>92</v>
      </c>
    </row>
    <row r="15" spans="1:10" ht="27.95" customHeight="1">
      <c r="B15" s="231" t="s">
        <v>55</v>
      </c>
      <c r="C15" s="96">
        <v>60</v>
      </c>
      <c r="D15" s="96">
        <v>1</v>
      </c>
      <c r="E15" s="96">
        <v>1</v>
      </c>
      <c r="F15" s="96">
        <v>0</v>
      </c>
      <c r="G15" s="97">
        <f t="shared" si="0"/>
        <v>62</v>
      </c>
    </row>
    <row r="16" spans="1:10" ht="27.95" customHeight="1">
      <c r="B16" s="231" t="s">
        <v>56</v>
      </c>
      <c r="C16" s="96">
        <v>56</v>
      </c>
      <c r="D16" s="96">
        <v>2</v>
      </c>
      <c r="E16" s="96">
        <v>0</v>
      </c>
      <c r="F16" s="96">
        <v>0</v>
      </c>
      <c r="G16" s="97">
        <f t="shared" si="0"/>
        <v>58</v>
      </c>
    </row>
    <row r="17" spans="2:7" ht="27.95" customHeight="1">
      <c r="B17" s="231" t="s">
        <v>57</v>
      </c>
      <c r="C17" s="96">
        <v>53</v>
      </c>
      <c r="D17" s="96">
        <v>0</v>
      </c>
      <c r="E17" s="96">
        <v>0</v>
      </c>
      <c r="F17" s="96">
        <v>0</v>
      </c>
      <c r="G17" s="97">
        <f t="shared" si="0"/>
        <v>53</v>
      </c>
    </row>
    <row r="18" spans="2:7" ht="27.95" customHeight="1">
      <c r="B18" s="231" t="s">
        <v>58</v>
      </c>
      <c r="C18" s="96">
        <v>32</v>
      </c>
      <c r="D18" s="96">
        <v>3</v>
      </c>
      <c r="E18" s="96">
        <v>1</v>
      </c>
      <c r="F18" s="96">
        <v>0</v>
      </c>
      <c r="G18" s="96">
        <f t="shared" si="0"/>
        <v>36</v>
      </c>
    </row>
    <row r="19" spans="2:7" ht="27.95" customHeight="1">
      <c r="B19" s="231" t="s">
        <v>59</v>
      </c>
      <c r="C19" s="96">
        <v>23</v>
      </c>
      <c r="D19" s="96">
        <v>0</v>
      </c>
      <c r="E19" s="96">
        <v>0</v>
      </c>
      <c r="F19" s="96">
        <v>0</v>
      </c>
      <c r="G19" s="96">
        <f t="shared" si="0"/>
        <v>23</v>
      </c>
    </row>
    <row r="20" spans="2:7" ht="27.95" customHeight="1">
      <c r="B20" s="231" t="s">
        <v>60</v>
      </c>
      <c r="C20" s="96">
        <v>17</v>
      </c>
      <c r="D20" s="96">
        <v>0</v>
      </c>
      <c r="E20" s="96">
        <v>1</v>
      </c>
      <c r="F20" s="96">
        <v>0</v>
      </c>
      <c r="G20" s="96">
        <f t="shared" si="0"/>
        <v>18</v>
      </c>
    </row>
    <row r="21" spans="2:7" ht="27.95" customHeight="1">
      <c r="B21" s="231" t="s">
        <v>61</v>
      </c>
      <c r="C21" s="96">
        <v>6</v>
      </c>
      <c r="D21" s="96">
        <v>0</v>
      </c>
      <c r="E21" s="96">
        <v>0</v>
      </c>
      <c r="F21" s="96">
        <v>0</v>
      </c>
      <c r="G21" s="96">
        <f t="shared" si="0"/>
        <v>6</v>
      </c>
    </row>
    <row r="22" spans="2:7" ht="27.95" customHeight="1">
      <c r="B22" s="231" t="s">
        <v>62</v>
      </c>
      <c r="C22" s="96">
        <v>2</v>
      </c>
      <c r="D22" s="96">
        <v>0</v>
      </c>
      <c r="E22" s="96">
        <v>0</v>
      </c>
      <c r="F22" s="96">
        <v>0</v>
      </c>
      <c r="G22" s="96">
        <f t="shared" si="0"/>
        <v>2</v>
      </c>
    </row>
    <row r="23" spans="2:7" ht="27.95" customHeight="1">
      <c r="B23" s="231" t="s">
        <v>63</v>
      </c>
      <c r="C23" s="96">
        <v>1</v>
      </c>
      <c r="D23" s="96">
        <v>0</v>
      </c>
      <c r="E23" s="96">
        <v>0</v>
      </c>
      <c r="F23" s="96">
        <v>0</v>
      </c>
      <c r="G23" s="96">
        <f t="shared" si="0"/>
        <v>1</v>
      </c>
    </row>
    <row r="24" spans="2:7" ht="27.95" customHeight="1">
      <c r="B24" s="231" t="s">
        <v>64</v>
      </c>
      <c r="C24" s="96">
        <v>1</v>
      </c>
      <c r="D24" s="96">
        <v>0</v>
      </c>
      <c r="E24" s="96">
        <v>0</v>
      </c>
      <c r="F24" s="96">
        <v>0</v>
      </c>
      <c r="G24" s="96">
        <f t="shared" si="0"/>
        <v>1</v>
      </c>
    </row>
    <row r="25" spans="2:7" ht="27.95" customHeight="1">
      <c r="B25" s="231" t="s">
        <v>65</v>
      </c>
      <c r="C25" s="96">
        <v>0</v>
      </c>
      <c r="D25" s="96">
        <v>0</v>
      </c>
      <c r="E25" s="96">
        <v>0</v>
      </c>
      <c r="F25" s="96">
        <v>0</v>
      </c>
      <c r="G25" s="96">
        <f t="shared" si="0"/>
        <v>0</v>
      </c>
    </row>
    <row r="26" spans="2:7" ht="12" customHeight="1" thickBot="1">
      <c r="B26" s="102"/>
      <c r="C26" s="99"/>
      <c r="D26" s="99"/>
      <c r="E26" s="99"/>
      <c r="F26" s="99"/>
      <c r="G26" s="99"/>
    </row>
    <row r="27" spans="2:7" ht="44.25" customHeight="1" thickBot="1">
      <c r="B27" s="234" t="s">
        <v>107</v>
      </c>
      <c r="C27" s="235">
        <f>SUM(C10:C26)</f>
        <v>639</v>
      </c>
      <c r="D27" s="235">
        <f>SUM(D10:D26)</f>
        <v>13</v>
      </c>
      <c r="E27" s="235">
        <f>SUM(E10:E26)</f>
        <v>8</v>
      </c>
      <c r="F27" s="235">
        <f>SUM(F10:F26)</f>
        <v>1</v>
      </c>
      <c r="G27" s="236">
        <f>SUM(C27:F27)</f>
        <v>661</v>
      </c>
    </row>
    <row r="28" spans="2:7" ht="13.5" customHeight="1">
      <c r="B28" s="233"/>
      <c r="C28" s="55"/>
      <c r="D28" s="55"/>
      <c r="E28" s="55"/>
      <c r="F28" s="55"/>
      <c r="G28" s="55"/>
    </row>
    <row r="29" spans="2:7" ht="27" customHeight="1">
      <c r="B29" s="231" t="s">
        <v>66</v>
      </c>
      <c r="C29" s="96">
        <v>2</v>
      </c>
      <c r="D29" s="96">
        <v>0</v>
      </c>
      <c r="E29" s="96">
        <v>0</v>
      </c>
      <c r="F29" s="96">
        <v>0</v>
      </c>
      <c r="G29" s="96">
        <f>Tabla12[[#This Row],[CAIDA DE PERSONA]]+Tabla12[[#This Row],[VOLCADURAS]]+Tabla12[[#This Row],[ATROPELLOS]]+Tabla12[[#This Row],[CHOQUES]]</f>
        <v>2</v>
      </c>
    </row>
    <row r="30" spans="2:7" ht="21" customHeight="1">
      <c r="B30" s="231" t="s">
        <v>67</v>
      </c>
      <c r="C30" s="96">
        <v>0</v>
      </c>
      <c r="D30" s="96">
        <v>2</v>
      </c>
      <c r="E30" s="101">
        <v>0</v>
      </c>
      <c r="F30" s="96">
        <v>0</v>
      </c>
      <c r="G30" s="96">
        <f>Tabla12[[#This Row],[CAIDA DE PERSONA]]+Tabla12[[#This Row],[VOLCADURAS]]+Tabla12[[#This Row],[ATROPELLOS]]+Tabla12[[#This Row],[CHOQUES]]</f>
        <v>2</v>
      </c>
    </row>
    <row r="31" spans="2:7" ht="18.75" customHeight="1">
      <c r="B31" s="231" t="s">
        <v>68</v>
      </c>
      <c r="C31" s="96">
        <v>1</v>
      </c>
      <c r="D31" s="96">
        <v>0</v>
      </c>
      <c r="E31" s="101">
        <v>0</v>
      </c>
      <c r="F31" s="96">
        <v>0</v>
      </c>
      <c r="G31" s="96">
        <f>Tabla12[[#This Row],[CAIDA DE PERSONA]]+Tabla12[[#This Row],[VOLCADURAS]]+Tabla12[[#This Row],[ATROPELLOS]]+Tabla12[[#This Row],[CHOQUES]]</f>
        <v>1</v>
      </c>
    </row>
    <row r="32" spans="2:7" ht="21.75" customHeight="1">
      <c r="B32" s="231" t="s">
        <v>69</v>
      </c>
      <c r="C32" s="96">
        <v>5</v>
      </c>
      <c r="D32" s="96">
        <v>0</v>
      </c>
      <c r="E32" s="96">
        <v>0</v>
      </c>
      <c r="F32" s="96">
        <v>0</v>
      </c>
      <c r="G32" s="96">
        <f>Tabla12[[#This Row],[CAIDA DE PERSONA]]+Tabla12[[#This Row],[VOLCADURAS]]+Tabla12[[#This Row],[ATROPELLOS]]+Tabla12[[#This Row],[CHOQUES]]</f>
        <v>5</v>
      </c>
    </row>
    <row r="33" spans="2:10" ht="9.75" customHeight="1" thickBot="1">
      <c r="B33" s="102"/>
      <c r="C33" s="99"/>
      <c r="D33" s="99"/>
      <c r="E33" s="99"/>
      <c r="F33" s="99"/>
      <c r="G33" s="99"/>
      <c r="J33" s="25"/>
    </row>
    <row r="34" spans="2:10" ht="27.95" customHeight="1" thickBot="1">
      <c r="B34" s="232" t="s">
        <v>70</v>
      </c>
      <c r="C34" s="100">
        <f>SUM(C29:C33)</f>
        <v>8</v>
      </c>
      <c r="D34" s="100">
        <f>SUM(D29:D33)</f>
        <v>2</v>
      </c>
      <c r="E34" s="100">
        <f>SUM(E29:E33)</f>
        <v>0</v>
      </c>
      <c r="F34" s="100">
        <f>SUM(F29:F33)</f>
        <v>0</v>
      </c>
      <c r="G34" s="54">
        <f>SUM(C34:F34)</f>
        <v>10</v>
      </c>
      <c r="J34" s="25"/>
    </row>
    <row r="35" spans="2:10" ht="9.75" customHeight="1" thickBot="1">
      <c r="B35" s="24"/>
      <c r="C35" s="25"/>
      <c r="D35" s="25"/>
      <c r="E35" s="25"/>
      <c r="F35" s="25"/>
      <c r="G35" s="25"/>
      <c r="J35" s="25"/>
    </row>
    <row r="36" spans="2:10" ht="32.25" customHeight="1" thickBot="1">
      <c r="B36" s="229" t="s">
        <v>71</v>
      </c>
      <c r="C36" s="33">
        <v>19</v>
      </c>
      <c r="D36" s="33">
        <v>2</v>
      </c>
      <c r="E36" s="34">
        <v>1</v>
      </c>
      <c r="F36" s="34">
        <v>0</v>
      </c>
      <c r="G36" s="35">
        <f>C36+D36+E36+F36</f>
        <v>22</v>
      </c>
    </row>
    <row r="37" spans="2:10" ht="30.95" customHeight="1">
      <c r="B37" s="229" t="s">
        <v>5</v>
      </c>
      <c r="C37" s="34">
        <f>C34+C27+C36</f>
        <v>666</v>
      </c>
      <c r="D37" s="34">
        <f>D36+D34+D27</f>
        <v>17</v>
      </c>
      <c r="E37" s="34">
        <f>E36+E34+E27</f>
        <v>9</v>
      </c>
      <c r="F37" s="34">
        <f>F36+F34+F27</f>
        <v>1</v>
      </c>
      <c r="G37" s="35">
        <f>C37+D37+E37+F37</f>
        <v>693</v>
      </c>
      <c r="J37" s="32"/>
    </row>
    <row r="38" spans="2:10" ht="21.75" customHeight="1"/>
    <row r="39" spans="2:10" ht="18.75" customHeight="1">
      <c r="C39" s="228"/>
    </row>
    <row r="40" spans="2:10" ht="25.5" customHeight="1"/>
    <row r="41" spans="2:10" ht="18.75" customHeight="1">
      <c r="C41" s="24"/>
      <c r="D41" s="25"/>
      <c r="E41" s="25"/>
      <c r="F41" s="25"/>
      <c r="G41" s="25"/>
      <c r="H41" s="25"/>
    </row>
    <row r="42" spans="2:10" ht="30.95" customHeight="1">
      <c r="D42" s="277" t="s">
        <v>110</v>
      </c>
      <c r="E42" s="277"/>
      <c r="F42" s="277"/>
      <c r="G42" s="277"/>
    </row>
    <row r="43" spans="2:10" ht="30.95" customHeight="1">
      <c r="C43" s="27"/>
      <c r="D43" s="277"/>
      <c r="E43" s="277"/>
      <c r="F43" s="277"/>
      <c r="G43" s="277"/>
      <c r="H43" s="27"/>
    </row>
    <row r="44" spans="2:10" ht="30.95" customHeight="1">
      <c r="C44" s="27"/>
      <c r="D44" s="27"/>
      <c r="E44" s="27"/>
      <c r="F44" s="27"/>
      <c r="G44" s="27"/>
      <c r="H44" s="27"/>
    </row>
    <row r="45" spans="2:10" ht="30.95" customHeight="1">
      <c r="C45" s="28"/>
      <c r="D45" s="28"/>
      <c r="E45" s="28"/>
      <c r="F45" s="28"/>
      <c r="G45" s="28"/>
      <c r="H45" s="28"/>
    </row>
    <row r="46" spans="2:10" ht="30.95" customHeight="1">
      <c r="C46" s="29"/>
      <c r="D46" s="29"/>
      <c r="E46" s="29"/>
      <c r="F46" s="29"/>
      <c r="G46" s="29"/>
      <c r="H46" s="29"/>
    </row>
    <row r="47" spans="2:10" ht="30.95" customHeight="1">
      <c r="C47" s="30"/>
      <c r="D47" s="30"/>
      <c r="E47" s="30"/>
      <c r="F47" s="30"/>
      <c r="G47" s="30"/>
      <c r="H47" s="30"/>
    </row>
    <row r="48" spans="2:10" ht="30.95" customHeight="1">
      <c r="C48" s="24"/>
      <c r="D48" s="25"/>
      <c r="E48" s="25"/>
      <c r="F48" s="25"/>
      <c r="G48" s="25"/>
      <c r="H48" s="25"/>
    </row>
    <row r="49" spans="3:8" ht="30.95" customHeight="1">
      <c r="C49" s="24"/>
      <c r="D49" s="25"/>
      <c r="E49" s="25"/>
      <c r="F49" s="25"/>
      <c r="G49" s="25"/>
      <c r="H49" s="25"/>
    </row>
    <row r="50" spans="3:8" ht="30.95" customHeight="1">
      <c r="C50" s="24"/>
      <c r="D50" s="25"/>
      <c r="E50" s="25"/>
      <c r="F50" s="25"/>
      <c r="G50" s="25"/>
      <c r="H50" s="25"/>
    </row>
    <row r="51" spans="3:8" ht="30.95" customHeight="1">
      <c r="C51" s="24"/>
      <c r="D51" s="25"/>
      <c r="E51" s="25"/>
      <c r="F51" s="25"/>
      <c r="G51" s="25"/>
      <c r="H51" s="25"/>
    </row>
    <row r="52" spans="3:8" ht="30.95" customHeight="1">
      <c r="C52" s="24"/>
      <c r="D52" s="25"/>
      <c r="E52" s="25"/>
      <c r="F52" s="25"/>
      <c r="G52" s="25"/>
      <c r="H52" s="25"/>
    </row>
    <row r="53" spans="3:8" ht="30.95" customHeight="1">
      <c r="C53" s="31"/>
      <c r="D53" s="23"/>
      <c r="E53" s="23"/>
      <c r="F53" s="23"/>
      <c r="G53" s="23"/>
      <c r="H53" s="23"/>
    </row>
    <row r="54" spans="3:8" ht="30.95" customHeight="1">
      <c r="C54" s="24"/>
      <c r="D54" s="25"/>
      <c r="E54" s="25"/>
      <c r="F54" s="25"/>
      <c r="G54" s="25"/>
      <c r="H54" s="25"/>
    </row>
    <row r="55" spans="3:8" ht="30.95" customHeight="1">
      <c r="C55" s="24"/>
      <c r="D55" s="25"/>
      <c r="E55" s="25"/>
      <c r="F55" s="25"/>
      <c r="G55" s="25"/>
      <c r="H55" s="25"/>
    </row>
    <row r="56" spans="3:8" ht="30.95" customHeight="1">
      <c r="C56" s="26"/>
      <c r="D56" s="25"/>
      <c r="E56" s="25"/>
      <c r="F56" s="25"/>
      <c r="G56" s="25"/>
      <c r="H56" s="25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7"/>
  <sheetViews>
    <sheetView showGridLines="0" view="pageLayout" topLeftCell="A43" zoomScaleNormal="100" workbookViewId="0">
      <selection activeCell="C31" sqref="C31"/>
    </sheetView>
  </sheetViews>
  <sheetFormatPr baseColWidth="10" defaultRowHeight="12.75"/>
  <cols>
    <col min="1" max="1" width="5.7109375" style="16" customWidth="1"/>
    <col min="2" max="2" width="22.5703125" style="16" customWidth="1"/>
    <col min="3" max="3" width="14.8554687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1" spans="2:7" ht="18" customHeight="1"/>
    <row r="2" spans="2:7" ht="12.75" customHeight="1">
      <c r="B2" s="275" t="s">
        <v>147</v>
      </c>
      <c r="C2" s="275"/>
      <c r="D2" s="275"/>
      <c r="E2" s="275"/>
      <c r="F2" s="275"/>
      <c r="G2" s="227"/>
    </row>
    <row r="3" spans="2:7" ht="12.75" customHeight="1">
      <c r="B3" s="275"/>
      <c r="C3" s="275"/>
      <c r="D3" s="275"/>
      <c r="E3" s="275"/>
      <c r="F3" s="275"/>
      <c r="G3" s="227"/>
    </row>
    <row r="4" spans="2:7" ht="7.5" customHeight="1">
      <c r="B4" s="275"/>
      <c r="C4" s="275"/>
      <c r="D4" s="275"/>
      <c r="E4" s="275"/>
      <c r="F4" s="275"/>
      <c r="G4" s="227"/>
    </row>
    <row r="7" spans="2:7" ht="16.5" customHeight="1"/>
    <row r="8" spans="2:7" ht="1.5" customHeight="1"/>
    <row r="9" spans="2:7" ht="8.25" hidden="1" customHeight="1"/>
    <row r="10" spans="2:7">
      <c r="B10" s="37"/>
      <c r="C10" s="37"/>
      <c r="D10" s="37"/>
      <c r="E10" s="37"/>
      <c r="F10" s="37"/>
      <c r="G10" s="37"/>
    </row>
    <row r="11" spans="2:7" ht="30" customHeight="1">
      <c r="B11" s="103" t="s">
        <v>22</v>
      </c>
      <c r="C11" s="103" t="s">
        <v>1</v>
      </c>
      <c r="D11" s="103" t="s">
        <v>2</v>
      </c>
      <c r="E11" s="103" t="s">
        <v>3</v>
      </c>
      <c r="F11" s="103" t="s">
        <v>23</v>
      </c>
      <c r="G11" s="104" t="s">
        <v>17</v>
      </c>
    </row>
    <row r="12" spans="2:7" ht="27.95" customHeight="1">
      <c r="B12" s="38" t="s">
        <v>24</v>
      </c>
      <c r="C12" s="36">
        <v>4</v>
      </c>
      <c r="D12" s="36">
        <v>0</v>
      </c>
      <c r="E12" s="36">
        <v>1</v>
      </c>
      <c r="F12" s="36">
        <v>0</v>
      </c>
      <c r="G12" s="78">
        <f t="shared" ref="G12:G35" si="0">SUM(C12:F12)</f>
        <v>5</v>
      </c>
    </row>
    <row r="13" spans="2:7" ht="27.95" customHeight="1">
      <c r="B13" s="38" t="s">
        <v>25</v>
      </c>
      <c r="C13" s="36">
        <v>4</v>
      </c>
      <c r="D13" s="36">
        <v>0</v>
      </c>
      <c r="E13" s="36">
        <v>0</v>
      </c>
      <c r="F13" s="36">
        <v>0</v>
      </c>
      <c r="G13" s="78">
        <f t="shared" si="0"/>
        <v>4</v>
      </c>
    </row>
    <row r="14" spans="2:7" ht="27.95" customHeight="1">
      <c r="B14" s="38" t="s">
        <v>26</v>
      </c>
      <c r="C14" s="36">
        <v>3</v>
      </c>
      <c r="D14" s="36">
        <v>1</v>
      </c>
      <c r="E14" s="36">
        <v>0</v>
      </c>
      <c r="F14" s="36">
        <v>0</v>
      </c>
      <c r="G14" s="78">
        <f t="shared" si="0"/>
        <v>4</v>
      </c>
    </row>
    <row r="15" spans="2:7" ht="27.95" customHeight="1">
      <c r="B15" s="38" t="s">
        <v>27</v>
      </c>
      <c r="C15" s="36">
        <v>3</v>
      </c>
      <c r="D15" s="36">
        <v>1</v>
      </c>
      <c r="E15" s="36">
        <v>0</v>
      </c>
      <c r="F15" s="36">
        <v>0</v>
      </c>
      <c r="G15" s="78">
        <f t="shared" si="0"/>
        <v>4</v>
      </c>
    </row>
    <row r="16" spans="2:7" ht="27.95" customHeight="1">
      <c r="B16" s="38" t="s">
        <v>28</v>
      </c>
      <c r="C16" s="36">
        <v>2</v>
      </c>
      <c r="D16" s="36">
        <v>0</v>
      </c>
      <c r="E16" s="36">
        <v>0</v>
      </c>
      <c r="F16" s="36">
        <v>0</v>
      </c>
      <c r="G16" s="78">
        <f t="shared" si="0"/>
        <v>2</v>
      </c>
    </row>
    <row r="17" spans="2:7" ht="27.95" customHeight="1">
      <c r="B17" s="38" t="s">
        <v>29</v>
      </c>
      <c r="C17" s="36">
        <v>1</v>
      </c>
      <c r="D17" s="36">
        <v>0</v>
      </c>
      <c r="E17" s="36">
        <v>0</v>
      </c>
      <c r="F17" s="36">
        <v>0</v>
      </c>
      <c r="G17" s="78">
        <f t="shared" si="0"/>
        <v>1</v>
      </c>
    </row>
    <row r="18" spans="2:7" ht="27.95" customHeight="1">
      <c r="B18" s="38" t="s">
        <v>30</v>
      </c>
      <c r="C18" s="36">
        <v>3</v>
      </c>
      <c r="D18" s="36">
        <v>0</v>
      </c>
      <c r="E18" s="36">
        <v>0</v>
      </c>
      <c r="F18" s="36">
        <v>0</v>
      </c>
      <c r="G18" s="78">
        <f t="shared" si="0"/>
        <v>3</v>
      </c>
    </row>
    <row r="19" spans="2:7" ht="27.95" customHeight="1">
      <c r="B19" s="38" t="s">
        <v>31</v>
      </c>
      <c r="C19" s="36">
        <v>12</v>
      </c>
      <c r="D19" s="36">
        <v>1</v>
      </c>
      <c r="E19" s="36">
        <v>0</v>
      </c>
      <c r="F19" s="36">
        <v>0</v>
      </c>
      <c r="G19" s="78">
        <f t="shared" si="0"/>
        <v>13</v>
      </c>
    </row>
    <row r="20" spans="2:7" ht="27.95" customHeight="1">
      <c r="B20" s="38" t="s">
        <v>32</v>
      </c>
      <c r="C20" s="36">
        <v>13</v>
      </c>
      <c r="D20" s="36">
        <v>1</v>
      </c>
      <c r="E20" s="36">
        <v>0</v>
      </c>
      <c r="F20" s="36">
        <v>0</v>
      </c>
      <c r="G20" s="78">
        <f t="shared" si="0"/>
        <v>14</v>
      </c>
    </row>
    <row r="21" spans="2:7" ht="27.95" customHeight="1">
      <c r="B21" s="38" t="s">
        <v>33</v>
      </c>
      <c r="C21" s="36">
        <v>26</v>
      </c>
      <c r="D21" s="36">
        <v>1</v>
      </c>
      <c r="E21" s="36">
        <v>1</v>
      </c>
      <c r="F21" s="36">
        <v>1</v>
      </c>
      <c r="G21" s="78">
        <f t="shared" si="0"/>
        <v>29</v>
      </c>
    </row>
    <row r="22" spans="2:7" ht="27.95" customHeight="1">
      <c r="B22" s="38" t="s">
        <v>34</v>
      </c>
      <c r="C22" s="36">
        <v>27</v>
      </c>
      <c r="D22" s="36">
        <v>2</v>
      </c>
      <c r="E22" s="36">
        <v>0</v>
      </c>
      <c r="F22" s="36">
        <v>0</v>
      </c>
      <c r="G22" s="76">
        <f t="shared" si="0"/>
        <v>29</v>
      </c>
    </row>
    <row r="23" spans="2:7" ht="27.95" customHeight="1">
      <c r="B23" s="38" t="s">
        <v>35</v>
      </c>
      <c r="C23" s="36">
        <v>13</v>
      </c>
      <c r="D23" s="36">
        <v>0</v>
      </c>
      <c r="E23" s="36">
        <v>1</v>
      </c>
      <c r="F23" s="36">
        <v>0</v>
      </c>
      <c r="G23" s="76">
        <f t="shared" si="0"/>
        <v>14</v>
      </c>
    </row>
    <row r="24" spans="2:7" ht="27.95" customHeight="1">
      <c r="B24" s="38" t="s">
        <v>36</v>
      </c>
      <c r="C24" s="36">
        <v>16</v>
      </c>
      <c r="D24" s="36">
        <v>1</v>
      </c>
      <c r="E24" s="36">
        <v>0</v>
      </c>
      <c r="F24" s="36">
        <v>0</v>
      </c>
      <c r="G24" s="76">
        <f t="shared" si="0"/>
        <v>17</v>
      </c>
    </row>
    <row r="25" spans="2:7" ht="27.95" customHeight="1">
      <c r="B25" s="38" t="s">
        <v>37</v>
      </c>
      <c r="C25" s="36">
        <v>34</v>
      </c>
      <c r="D25" s="36">
        <v>2</v>
      </c>
      <c r="E25" s="36">
        <v>0</v>
      </c>
      <c r="F25" s="36">
        <v>0</v>
      </c>
      <c r="G25" s="76">
        <f t="shared" si="0"/>
        <v>36</v>
      </c>
    </row>
    <row r="26" spans="2:7" ht="27.95" customHeight="1">
      <c r="B26" s="38" t="s">
        <v>38</v>
      </c>
      <c r="C26" s="36">
        <v>34</v>
      </c>
      <c r="D26" s="36">
        <v>1</v>
      </c>
      <c r="E26" s="36">
        <v>0</v>
      </c>
      <c r="F26" s="36">
        <v>0</v>
      </c>
      <c r="G26" s="76">
        <f t="shared" si="0"/>
        <v>35</v>
      </c>
    </row>
    <row r="27" spans="2:7" ht="27.95" customHeight="1">
      <c r="B27" s="38" t="s">
        <v>39</v>
      </c>
      <c r="C27" s="36">
        <v>25</v>
      </c>
      <c r="D27" s="36">
        <v>2</v>
      </c>
      <c r="E27" s="36">
        <v>0</v>
      </c>
      <c r="F27" s="36">
        <v>0</v>
      </c>
      <c r="G27" s="76">
        <f t="shared" si="0"/>
        <v>27</v>
      </c>
    </row>
    <row r="28" spans="2:7" ht="27.95" customHeight="1">
      <c r="B28" s="38" t="s">
        <v>40</v>
      </c>
      <c r="C28" s="36">
        <v>23</v>
      </c>
      <c r="D28" s="36">
        <v>0</v>
      </c>
      <c r="E28" s="36">
        <v>1</v>
      </c>
      <c r="F28" s="36">
        <v>0</v>
      </c>
      <c r="G28" s="76">
        <f t="shared" si="0"/>
        <v>24</v>
      </c>
    </row>
    <row r="29" spans="2:7" ht="27.95" customHeight="1">
      <c r="B29" s="38" t="s">
        <v>41</v>
      </c>
      <c r="C29" s="36">
        <v>21</v>
      </c>
      <c r="D29" s="36">
        <v>2</v>
      </c>
      <c r="E29" s="36">
        <v>0</v>
      </c>
      <c r="F29" s="36">
        <v>0</v>
      </c>
      <c r="G29" s="76">
        <f t="shared" si="0"/>
        <v>23</v>
      </c>
    </row>
    <row r="30" spans="2:7" ht="27.95" customHeight="1">
      <c r="B30" s="38" t="s">
        <v>42</v>
      </c>
      <c r="C30" s="36">
        <v>19</v>
      </c>
      <c r="D30" s="36">
        <v>0</v>
      </c>
      <c r="E30" s="36">
        <v>0</v>
      </c>
      <c r="F30" s="36">
        <v>0</v>
      </c>
      <c r="G30" s="76">
        <f t="shared" si="0"/>
        <v>19</v>
      </c>
    </row>
    <row r="31" spans="2:7" ht="27.95" customHeight="1">
      <c r="B31" s="38" t="s">
        <v>43</v>
      </c>
      <c r="C31" s="36">
        <v>18</v>
      </c>
      <c r="D31" s="36">
        <v>1</v>
      </c>
      <c r="E31" s="36">
        <v>0</v>
      </c>
      <c r="F31" s="36">
        <v>0</v>
      </c>
      <c r="G31" s="78">
        <f t="shared" si="0"/>
        <v>19</v>
      </c>
    </row>
    <row r="32" spans="2:7" ht="27.95" customHeight="1">
      <c r="B32" s="38" t="s">
        <v>44</v>
      </c>
      <c r="C32" s="36">
        <v>10</v>
      </c>
      <c r="D32" s="36">
        <v>0</v>
      </c>
      <c r="E32" s="36">
        <v>0</v>
      </c>
      <c r="F32" s="36">
        <v>0</v>
      </c>
      <c r="G32" s="78">
        <f t="shared" si="0"/>
        <v>10</v>
      </c>
    </row>
    <row r="33" spans="2:7" ht="27.95" customHeight="1">
      <c r="B33" s="38" t="s">
        <v>45</v>
      </c>
      <c r="C33" s="36">
        <v>11</v>
      </c>
      <c r="D33" s="36">
        <v>0</v>
      </c>
      <c r="E33" s="36">
        <v>1</v>
      </c>
      <c r="F33" s="36">
        <v>0</v>
      </c>
      <c r="G33" s="78">
        <f t="shared" si="0"/>
        <v>12</v>
      </c>
    </row>
    <row r="34" spans="2:7" ht="27.95" customHeight="1">
      <c r="B34" s="38" t="s">
        <v>46</v>
      </c>
      <c r="C34" s="36">
        <v>12</v>
      </c>
      <c r="D34" s="36">
        <v>1</v>
      </c>
      <c r="E34" s="36">
        <v>1</v>
      </c>
      <c r="F34" s="36">
        <v>0</v>
      </c>
      <c r="G34" s="78">
        <f t="shared" si="0"/>
        <v>14</v>
      </c>
    </row>
    <row r="35" spans="2:7" ht="27.95" customHeight="1">
      <c r="B35" s="39" t="s">
        <v>47</v>
      </c>
      <c r="C35" s="36">
        <v>3</v>
      </c>
      <c r="D35" s="36">
        <v>0</v>
      </c>
      <c r="E35" s="36">
        <v>1</v>
      </c>
      <c r="F35" s="36">
        <v>0</v>
      </c>
      <c r="G35" s="78">
        <f t="shared" si="0"/>
        <v>4</v>
      </c>
    </row>
    <row r="36" spans="2:7" s="45" customFormat="1" ht="5.25" customHeight="1" thickBot="1">
      <c r="B36" s="98"/>
      <c r="C36" s="99"/>
      <c r="D36" s="99"/>
      <c r="E36" s="99"/>
      <c r="F36" s="99"/>
      <c r="G36" s="105" t="s">
        <v>48</v>
      </c>
    </row>
    <row r="37" spans="2:7" ht="27.95" customHeight="1" thickTop="1">
      <c r="B37" s="40" t="s">
        <v>5</v>
      </c>
      <c r="C37" s="41">
        <f>SUM(C12:C36)</f>
        <v>337</v>
      </c>
      <c r="D37" s="41">
        <f>SUM(D12:D36)</f>
        <v>17</v>
      </c>
      <c r="E37" s="41">
        <f>SUM(E12:E36)</f>
        <v>7</v>
      </c>
      <c r="F37" s="41">
        <f>SUM(F12:F35)</f>
        <v>1</v>
      </c>
      <c r="G37" s="42">
        <f>SUM(C37:F37)</f>
        <v>362</v>
      </c>
    </row>
    <row r="38" spans="2:7" ht="27.95" customHeight="1">
      <c r="B38" s="22"/>
      <c r="C38" s="23"/>
      <c r="D38" s="23"/>
      <c r="E38" s="23"/>
      <c r="F38" s="23"/>
      <c r="G38" s="25"/>
    </row>
    <row r="39" spans="2:7" ht="27.95" customHeight="1">
      <c r="B39" s="22"/>
      <c r="C39" s="217"/>
      <c r="D39" s="217"/>
      <c r="E39" s="217"/>
      <c r="F39" s="217"/>
      <c r="G39" s="25"/>
    </row>
    <row r="40" spans="2:7" ht="27.95" customHeight="1">
      <c r="B40" s="24"/>
      <c r="C40" s="25"/>
      <c r="D40" s="25"/>
      <c r="E40" s="25"/>
      <c r="F40" s="25"/>
      <c r="G40" s="25"/>
    </row>
    <row r="41" spans="2:7" ht="8.25" customHeight="1">
      <c r="B41" s="22"/>
      <c r="C41" s="22"/>
      <c r="D41" s="22"/>
      <c r="E41" s="23"/>
      <c r="F41" s="23"/>
      <c r="G41" s="25"/>
    </row>
    <row r="42" spans="2:7" ht="35.25" customHeight="1">
      <c r="B42" s="24"/>
      <c r="C42" s="25"/>
      <c r="D42" s="25"/>
      <c r="E42" s="25"/>
      <c r="F42" s="25"/>
      <c r="G42" s="25"/>
    </row>
    <row r="43" spans="2:7" ht="30.95" customHeight="1">
      <c r="B43" s="24"/>
      <c r="C43" s="25"/>
      <c r="D43" s="25"/>
      <c r="E43" s="25"/>
      <c r="F43" s="25"/>
      <c r="G43" s="25"/>
    </row>
    <row r="44" spans="2:7" ht="30.95" customHeight="1">
      <c r="B44" s="26"/>
      <c r="C44" s="25"/>
      <c r="D44" s="25"/>
      <c r="E44" s="25"/>
      <c r="F44" s="25"/>
      <c r="G44" s="25"/>
    </row>
    <row r="45" spans="2:7" ht="30.95" customHeight="1">
      <c r="B45" s="27"/>
      <c r="C45" s="27"/>
      <c r="D45" s="27"/>
      <c r="E45" s="27"/>
      <c r="F45" s="27"/>
      <c r="G45" s="25"/>
    </row>
    <row r="46" spans="2:7" ht="30.95" customHeight="1">
      <c r="B46" s="27"/>
      <c r="C46" s="27"/>
      <c r="D46" s="27"/>
      <c r="E46" s="27"/>
      <c r="F46" s="27"/>
      <c r="G46" s="25"/>
    </row>
    <row r="47" spans="2:7" ht="30.95" customHeight="1">
      <c r="B47" s="28"/>
      <c r="C47" s="28"/>
      <c r="D47" s="28"/>
      <c r="E47" s="28"/>
      <c r="F47" s="28"/>
      <c r="G47" s="25"/>
    </row>
    <row r="48" spans="2:7" ht="30.95" customHeight="1">
      <c r="B48" s="29"/>
      <c r="C48" s="29"/>
      <c r="D48" s="29"/>
      <c r="E48" s="29"/>
      <c r="F48" s="29"/>
      <c r="G48" s="25"/>
    </row>
    <row r="49" spans="2:7" ht="30.95" customHeight="1">
      <c r="B49" s="30"/>
      <c r="C49" s="30"/>
      <c r="D49" s="30"/>
      <c r="E49" s="30"/>
      <c r="F49" s="30"/>
      <c r="G49" s="25"/>
    </row>
    <row r="50" spans="2:7" ht="30.95" customHeight="1">
      <c r="B50" s="24"/>
      <c r="C50" s="25"/>
      <c r="D50" s="25"/>
      <c r="E50" s="25"/>
      <c r="F50" s="25"/>
      <c r="G50" s="25"/>
    </row>
    <row r="51" spans="2:7" ht="30.95" customHeight="1">
      <c r="B51" s="24"/>
      <c r="C51" s="25"/>
      <c r="D51" s="25"/>
      <c r="E51" s="25"/>
      <c r="F51" s="25"/>
      <c r="G51" s="25"/>
    </row>
    <row r="52" spans="2:7" ht="30.95" customHeight="1">
      <c r="B52" s="24"/>
      <c r="C52" s="25"/>
      <c r="D52" s="25"/>
      <c r="E52" s="25"/>
      <c r="F52" s="25"/>
      <c r="G52" s="25"/>
    </row>
    <row r="53" spans="2:7" ht="30.95" customHeight="1">
      <c r="B53" s="24"/>
      <c r="C53" s="25"/>
      <c r="D53" s="25"/>
      <c r="E53" s="25"/>
      <c r="F53" s="25"/>
      <c r="G53" s="25"/>
    </row>
    <row r="54" spans="2:7" ht="30.95" customHeight="1">
      <c r="B54" s="24"/>
      <c r="C54" s="25"/>
      <c r="D54" s="25"/>
      <c r="E54" s="25"/>
      <c r="F54" s="25"/>
      <c r="G54" s="25"/>
    </row>
    <row r="55" spans="2:7" ht="30.95" customHeight="1">
      <c r="B55" s="31"/>
      <c r="C55" s="23"/>
      <c r="D55" s="23"/>
      <c r="E55" s="23"/>
      <c r="F55" s="23"/>
      <c r="G55" s="25"/>
    </row>
    <row r="56" spans="2:7" ht="30.95" customHeight="1">
      <c r="B56" s="24"/>
      <c r="C56" s="25"/>
      <c r="D56" s="25"/>
      <c r="E56" s="25"/>
      <c r="F56" s="25"/>
      <c r="G56" s="25"/>
    </row>
    <row r="57" spans="2:7" ht="30.95" customHeight="1">
      <c r="B57" s="24"/>
      <c r="C57" s="25"/>
      <c r="D57" s="25"/>
      <c r="E57" s="25"/>
      <c r="F57" s="25"/>
      <c r="G57" s="25"/>
    </row>
    <row r="58" spans="2:7" ht="30.95" customHeight="1">
      <c r="B58" s="26"/>
      <c r="C58" s="25"/>
      <c r="D58" s="25"/>
      <c r="E58" s="25"/>
      <c r="F58" s="25"/>
      <c r="G58" s="25"/>
    </row>
    <row r="59" spans="2:7" ht="15">
      <c r="B59" s="43"/>
      <c r="C59" s="43"/>
      <c r="D59" s="43"/>
      <c r="E59" s="43"/>
      <c r="F59" s="43"/>
      <c r="G59" s="25"/>
    </row>
    <row r="60" spans="2:7" ht="15">
      <c r="B60" s="43"/>
      <c r="C60" s="43"/>
      <c r="D60" s="43"/>
      <c r="E60" s="43"/>
      <c r="F60" s="43"/>
      <c r="G60" s="25"/>
    </row>
    <row r="61" spans="2:7" ht="15">
      <c r="B61" s="43"/>
      <c r="C61" s="43"/>
      <c r="D61" s="43"/>
      <c r="E61" s="43"/>
      <c r="F61" s="43"/>
      <c r="G61" s="25"/>
    </row>
    <row r="62" spans="2:7" ht="15">
      <c r="B62" s="43"/>
      <c r="C62" s="43"/>
      <c r="D62" s="43"/>
      <c r="E62" s="43"/>
      <c r="F62" s="43"/>
      <c r="G62" s="25"/>
    </row>
    <row r="63" spans="2:7" ht="15">
      <c r="B63" s="43"/>
      <c r="C63" s="43"/>
      <c r="D63" s="43"/>
      <c r="E63" s="43"/>
      <c r="F63" s="43"/>
      <c r="G63" s="25"/>
    </row>
    <row r="64" spans="2:7" ht="15">
      <c r="B64" s="43"/>
      <c r="C64" s="43"/>
      <c r="D64" s="43"/>
      <c r="E64" s="43"/>
      <c r="F64" s="43"/>
      <c r="G64" s="25"/>
    </row>
    <row r="65" spans="2:7" ht="15">
      <c r="B65" s="43"/>
      <c r="C65" s="43"/>
      <c r="D65" s="43"/>
      <c r="E65" s="43"/>
      <c r="F65" s="43"/>
      <c r="G65" s="25"/>
    </row>
    <row r="66" spans="2:7" ht="15">
      <c r="B66" s="43"/>
      <c r="C66" s="43"/>
      <c r="D66" s="43"/>
      <c r="E66" s="43"/>
      <c r="F66" s="43"/>
      <c r="G66" s="25"/>
    </row>
    <row r="67" spans="2:7" ht="15">
      <c r="B67" s="43"/>
      <c r="C67" s="43"/>
      <c r="D67" s="43"/>
      <c r="E67" s="43"/>
      <c r="F67" s="43"/>
      <c r="G67" s="25"/>
    </row>
    <row r="68" spans="2:7" ht="15">
      <c r="B68" s="43"/>
      <c r="C68" s="43"/>
      <c r="D68" s="43"/>
      <c r="E68" s="43"/>
      <c r="F68" s="43"/>
      <c r="G68" s="25"/>
    </row>
    <row r="69" spans="2:7" ht="15">
      <c r="B69" s="43"/>
      <c r="C69" s="43"/>
      <c r="D69" s="43"/>
      <c r="E69" s="43"/>
      <c r="F69" s="43"/>
      <c r="G69" s="25"/>
    </row>
    <row r="70" spans="2:7" ht="15">
      <c r="B70" s="43"/>
      <c r="C70" s="43"/>
      <c r="D70" s="43"/>
      <c r="E70" s="43"/>
      <c r="F70" s="43"/>
      <c r="G70" s="25"/>
    </row>
    <row r="71" spans="2:7" ht="15">
      <c r="B71" s="43"/>
      <c r="C71" s="43"/>
      <c r="D71" s="43"/>
      <c r="E71" s="43"/>
      <c r="F71" s="43"/>
      <c r="G71" s="25"/>
    </row>
    <row r="72" spans="2:7" ht="15">
      <c r="B72" s="43"/>
      <c r="C72" s="43"/>
      <c r="D72" s="43"/>
      <c r="E72" s="43"/>
      <c r="F72" s="43"/>
      <c r="G72" s="25"/>
    </row>
    <row r="73" spans="2:7" ht="15">
      <c r="B73" s="43"/>
      <c r="C73" s="43"/>
      <c r="D73" s="43"/>
      <c r="E73" s="43"/>
      <c r="F73" s="43"/>
      <c r="G73" s="25"/>
    </row>
    <row r="74" spans="2:7" ht="15">
      <c r="B74" s="43"/>
      <c r="C74" s="43"/>
      <c r="D74" s="43"/>
      <c r="E74" s="43"/>
      <c r="F74" s="43"/>
      <c r="G74" s="25"/>
    </row>
    <row r="75" spans="2:7" ht="15">
      <c r="B75" s="43"/>
      <c r="C75" s="43"/>
      <c r="D75" s="43"/>
      <c r="E75" s="43"/>
      <c r="F75" s="43"/>
      <c r="G75" s="25"/>
    </row>
    <row r="76" spans="2:7" ht="15">
      <c r="B76" s="43"/>
      <c r="C76" s="43"/>
      <c r="D76" s="43"/>
      <c r="E76" s="43"/>
      <c r="F76" s="43"/>
      <c r="G76" s="25"/>
    </row>
    <row r="77" spans="2:7" ht="15">
      <c r="B77" s="43"/>
      <c r="C77" s="43"/>
      <c r="D77" s="43"/>
      <c r="E77" s="43"/>
      <c r="F77" s="43"/>
      <c r="G77" s="25"/>
    </row>
    <row r="78" spans="2:7" ht="15">
      <c r="B78" s="43"/>
      <c r="C78" s="43"/>
      <c r="D78" s="43"/>
      <c r="E78" s="43"/>
      <c r="F78" s="43"/>
      <c r="G78" s="25"/>
    </row>
    <row r="79" spans="2:7" ht="15">
      <c r="B79" s="43"/>
      <c r="C79" s="43"/>
      <c r="D79" s="43"/>
      <c r="E79" s="43"/>
      <c r="F79" s="43"/>
      <c r="G79" s="25"/>
    </row>
    <row r="80" spans="2:7" ht="15">
      <c r="B80" s="43"/>
      <c r="C80" s="43"/>
      <c r="D80" s="43"/>
      <c r="E80" s="43"/>
      <c r="F80" s="43"/>
      <c r="G80" s="25"/>
    </row>
    <row r="81" spans="2:7" ht="15">
      <c r="B81" s="43"/>
      <c r="C81" s="43"/>
      <c r="D81" s="43"/>
      <c r="E81" s="43"/>
      <c r="F81" s="43"/>
      <c r="G81" s="25"/>
    </row>
    <row r="82" spans="2:7" ht="15">
      <c r="B82" s="43"/>
      <c r="C82" s="43"/>
      <c r="D82" s="43"/>
      <c r="E82" s="43"/>
      <c r="F82" s="43"/>
      <c r="G82" s="25"/>
    </row>
    <row r="83" spans="2:7" ht="15">
      <c r="B83" s="43"/>
      <c r="C83" s="43"/>
      <c r="D83" s="43"/>
      <c r="E83" s="43"/>
      <c r="F83" s="43"/>
      <c r="G83" s="25"/>
    </row>
    <row r="84" spans="2:7" ht="15">
      <c r="B84" s="43"/>
      <c r="C84" s="43"/>
      <c r="D84" s="43"/>
      <c r="E84" s="43"/>
      <c r="F84" s="43"/>
      <c r="G84" s="25"/>
    </row>
    <row r="85" spans="2:7" ht="15">
      <c r="B85" s="43"/>
      <c r="C85" s="43"/>
      <c r="D85" s="43"/>
      <c r="E85" s="43"/>
      <c r="F85" s="43"/>
      <c r="G85" s="25"/>
    </row>
    <row r="86" spans="2:7" ht="15">
      <c r="B86" s="43"/>
      <c r="C86" s="43"/>
      <c r="D86" s="43"/>
      <c r="E86" s="43"/>
      <c r="F86" s="43"/>
      <c r="G86" s="25"/>
    </row>
    <row r="87" spans="2:7" ht="15.75">
      <c r="B87" s="43"/>
      <c r="C87" s="43"/>
      <c r="D87" s="43"/>
      <c r="E87" s="43"/>
      <c r="F87" s="43"/>
      <c r="G87" s="44"/>
    </row>
    <row r="88" spans="2:7" ht="15.75">
      <c r="B88" s="43"/>
      <c r="C88" s="43"/>
      <c r="D88" s="43"/>
      <c r="E88" s="43"/>
      <c r="F88" s="43"/>
      <c r="G88" s="23"/>
    </row>
    <row r="89" spans="2:7" ht="15">
      <c r="B89" s="43"/>
      <c r="C89" s="43"/>
      <c r="D89" s="43"/>
      <c r="E89" s="43"/>
      <c r="F89" s="43"/>
      <c r="G89" s="25"/>
    </row>
    <row r="90" spans="2:7" ht="15.75">
      <c r="B90" s="43"/>
      <c r="C90" s="43"/>
      <c r="D90" s="43"/>
      <c r="E90" s="43"/>
      <c r="F90" s="43"/>
      <c r="G90" s="23"/>
    </row>
    <row r="91" spans="2:7" ht="15">
      <c r="B91" s="43"/>
      <c r="C91" s="43"/>
      <c r="D91" s="43"/>
      <c r="E91" s="43"/>
      <c r="F91" s="43"/>
      <c r="G91" s="25"/>
    </row>
    <row r="92" spans="2:7" ht="15">
      <c r="B92" s="43"/>
      <c r="C92" s="43"/>
      <c r="D92" s="43"/>
      <c r="E92" s="43"/>
      <c r="F92" s="43"/>
      <c r="G92" s="25"/>
    </row>
    <row r="93" spans="2:7" ht="15">
      <c r="B93" s="43"/>
      <c r="C93" s="43"/>
      <c r="D93" s="43"/>
      <c r="E93" s="43"/>
      <c r="F93" s="43"/>
      <c r="G93" s="25"/>
    </row>
    <row r="94" spans="2:7">
      <c r="B94" s="43"/>
      <c r="C94" s="43"/>
      <c r="D94" s="43"/>
      <c r="E94" s="43"/>
      <c r="F94" s="43"/>
      <c r="G94" s="27"/>
    </row>
    <row r="95" spans="2:7">
      <c r="B95" s="43"/>
      <c r="C95" s="43"/>
      <c r="D95" s="43"/>
      <c r="E95" s="43"/>
      <c r="F95" s="43"/>
      <c r="G95" s="27"/>
    </row>
    <row r="96" spans="2:7" ht="15.75">
      <c r="B96" s="43"/>
      <c r="C96" s="43"/>
      <c r="D96" s="43"/>
      <c r="E96" s="43"/>
      <c r="F96" s="43"/>
      <c r="G96" s="28"/>
    </row>
    <row r="97" spans="2:7">
      <c r="B97" s="43"/>
      <c r="C97" s="43"/>
      <c r="D97" s="43"/>
      <c r="E97" s="43"/>
      <c r="F97" s="43"/>
      <c r="G97" s="29"/>
    </row>
    <row r="98" spans="2:7" ht="15">
      <c r="B98" s="43"/>
      <c r="C98" s="43"/>
      <c r="D98" s="43"/>
      <c r="E98" s="43"/>
      <c r="F98" s="43"/>
      <c r="G98" s="30"/>
    </row>
    <row r="99" spans="2:7" ht="15">
      <c r="B99" s="43"/>
      <c r="C99" s="43"/>
      <c r="D99" s="43"/>
      <c r="E99" s="43"/>
      <c r="F99" s="43"/>
      <c r="G99" s="25"/>
    </row>
    <row r="100" spans="2:7" ht="15">
      <c r="G100" s="25"/>
    </row>
    <row r="101" spans="2:7" ht="15">
      <c r="G101" s="25"/>
    </row>
    <row r="102" spans="2:7" ht="15">
      <c r="G102" s="25"/>
    </row>
    <row r="103" spans="2:7" ht="15">
      <c r="G103" s="25"/>
    </row>
    <row r="104" spans="2:7" ht="15.75">
      <c r="G104" s="23"/>
    </row>
    <row r="105" spans="2:7" ht="15">
      <c r="G105" s="25"/>
    </row>
    <row r="106" spans="2:7" ht="15">
      <c r="G106" s="25"/>
    </row>
    <row r="107" spans="2:7" ht="15">
      <c r="G107" s="25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topLeftCell="A49" zoomScaleNormal="100" workbookViewId="0">
      <selection activeCell="C31" sqref="C31"/>
    </sheetView>
  </sheetViews>
  <sheetFormatPr baseColWidth="10" defaultRowHeight="12.75"/>
  <cols>
    <col min="1" max="1" width="2.5703125" style="16" customWidth="1"/>
    <col min="2" max="2" width="20.7109375" style="16" customWidth="1"/>
    <col min="3" max="3" width="1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3" spans="2:7">
      <c r="B3" s="271" t="s">
        <v>150</v>
      </c>
      <c r="C3" s="271"/>
      <c r="D3" s="271"/>
      <c r="E3" s="271"/>
      <c r="F3" s="271"/>
      <c r="G3" s="271"/>
    </row>
    <row r="4" spans="2:7">
      <c r="B4" s="271"/>
      <c r="C4" s="271"/>
      <c r="D4" s="271"/>
      <c r="E4" s="271"/>
      <c r="F4" s="271"/>
      <c r="G4" s="271"/>
    </row>
    <row r="5" spans="2:7">
      <c r="B5" s="271"/>
      <c r="C5" s="271"/>
      <c r="D5" s="271"/>
      <c r="E5" s="271"/>
      <c r="F5" s="271"/>
      <c r="G5" s="271"/>
    </row>
    <row r="8" spans="2:7" ht="8.25" customHeight="1" thickBot="1"/>
    <row r="9" spans="2:7" ht="30" customHeight="1" thickBot="1">
      <c r="B9" s="279" t="s">
        <v>149</v>
      </c>
      <c r="C9" s="280"/>
      <c r="D9" s="280"/>
      <c r="E9" s="280"/>
      <c r="F9" s="280"/>
      <c r="G9" s="281"/>
    </row>
    <row r="10" spans="2:7">
      <c r="B10" s="37"/>
      <c r="C10" s="37"/>
      <c r="D10" s="37"/>
      <c r="E10" s="37"/>
      <c r="F10" s="37"/>
      <c r="G10" s="37"/>
    </row>
    <row r="11" spans="2:7" ht="40.5" customHeight="1">
      <c r="B11" s="106" t="s">
        <v>22</v>
      </c>
      <c r="C11" s="106" t="s">
        <v>101</v>
      </c>
    </row>
    <row r="12" spans="2:7" ht="27.95" customHeight="1">
      <c r="B12" s="38" t="s">
        <v>24</v>
      </c>
      <c r="C12" s="36">
        <v>3</v>
      </c>
    </row>
    <row r="13" spans="2:7" ht="27.95" customHeight="1">
      <c r="B13" s="38" t="s">
        <v>25</v>
      </c>
      <c r="C13" s="36">
        <v>3</v>
      </c>
    </row>
    <row r="14" spans="2:7" ht="27.95" customHeight="1">
      <c r="B14" s="38" t="s">
        <v>26</v>
      </c>
      <c r="C14" s="77">
        <v>3</v>
      </c>
    </row>
    <row r="15" spans="2:7" ht="27.95" customHeight="1">
      <c r="B15" s="38" t="s">
        <v>27</v>
      </c>
      <c r="C15" s="77">
        <v>1</v>
      </c>
    </row>
    <row r="16" spans="2:7" ht="27.95" customHeight="1">
      <c r="B16" s="38" t="s">
        <v>28</v>
      </c>
      <c r="C16" s="36">
        <v>0</v>
      </c>
    </row>
    <row r="17" spans="2:3" ht="27.95" customHeight="1">
      <c r="B17" s="38" t="s">
        <v>29</v>
      </c>
      <c r="C17" s="36">
        <v>1</v>
      </c>
    </row>
    <row r="18" spans="2:3" ht="27.95" customHeight="1">
      <c r="B18" s="38" t="s">
        <v>30</v>
      </c>
      <c r="C18" s="36">
        <v>0</v>
      </c>
    </row>
    <row r="19" spans="2:3" ht="27.95" customHeight="1">
      <c r="B19" s="38" t="s">
        <v>31</v>
      </c>
      <c r="C19" s="36">
        <v>0</v>
      </c>
    </row>
    <row r="20" spans="2:3" ht="27.95" customHeight="1">
      <c r="B20" s="38" t="s">
        <v>32</v>
      </c>
      <c r="C20" s="36">
        <v>0</v>
      </c>
    </row>
    <row r="21" spans="2:3" ht="27.95" customHeight="1">
      <c r="B21" s="38" t="s">
        <v>33</v>
      </c>
      <c r="C21" s="36">
        <v>1</v>
      </c>
    </row>
    <row r="22" spans="2:3" ht="27.95" customHeight="1">
      <c r="B22" s="38" t="s">
        <v>34</v>
      </c>
      <c r="C22" s="36">
        <v>0</v>
      </c>
    </row>
    <row r="23" spans="2:3" ht="27.95" customHeight="1">
      <c r="B23" s="38" t="s">
        <v>35</v>
      </c>
      <c r="C23" s="36">
        <v>1</v>
      </c>
    </row>
    <row r="24" spans="2:3" ht="27.95" customHeight="1">
      <c r="B24" s="38" t="s">
        <v>36</v>
      </c>
      <c r="C24" s="36">
        <v>0</v>
      </c>
    </row>
    <row r="25" spans="2:3" ht="27.95" customHeight="1">
      <c r="B25" s="38" t="s">
        <v>37</v>
      </c>
      <c r="C25" s="36">
        <v>1</v>
      </c>
    </row>
    <row r="26" spans="2:3" ht="27.95" customHeight="1">
      <c r="B26" s="38" t="s">
        <v>38</v>
      </c>
      <c r="C26" s="36">
        <v>0</v>
      </c>
    </row>
    <row r="27" spans="2:3" ht="27.95" customHeight="1">
      <c r="B27" s="38" t="s">
        <v>39</v>
      </c>
      <c r="C27" s="36">
        <v>0</v>
      </c>
    </row>
    <row r="28" spans="2:3" ht="27.95" customHeight="1">
      <c r="B28" s="38" t="s">
        <v>40</v>
      </c>
      <c r="C28" s="36">
        <v>1</v>
      </c>
    </row>
    <row r="29" spans="2:3" ht="27.95" customHeight="1">
      <c r="B29" s="38" t="s">
        <v>41</v>
      </c>
      <c r="C29" s="36">
        <v>0</v>
      </c>
    </row>
    <row r="30" spans="2:3" ht="27.95" customHeight="1">
      <c r="B30" s="38" t="s">
        <v>42</v>
      </c>
      <c r="C30" s="36">
        <v>0</v>
      </c>
    </row>
    <row r="31" spans="2:3" ht="27.95" customHeight="1">
      <c r="B31" s="38" t="s">
        <v>43</v>
      </c>
      <c r="C31" s="36">
        <v>1</v>
      </c>
    </row>
    <row r="32" spans="2:3" ht="27.95" customHeight="1">
      <c r="B32" s="38" t="s">
        <v>44</v>
      </c>
      <c r="C32" s="36">
        <v>0</v>
      </c>
    </row>
    <row r="33" spans="2:9" ht="27.95" customHeight="1">
      <c r="B33" s="38" t="s">
        <v>45</v>
      </c>
      <c r="C33" s="77">
        <v>3</v>
      </c>
    </row>
    <row r="34" spans="2:9" ht="27.95" customHeight="1">
      <c r="B34" s="38" t="s">
        <v>46</v>
      </c>
      <c r="C34" s="36">
        <v>3</v>
      </c>
    </row>
    <row r="35" spans="2:9" ht="27.95" customHeight="1">
      <c r="B35" s="39" t="s">
        <v>47</v>
      </c>
      <c r="C35" s="36">
        <v>3</v>
      </c>
    </row>
    <row r="36" spans="2:9" s="45" customFormat="1" ht="12.75" customHeight="1" thickBot="1">
      <c r="B36" s="176"/>
      <c r="C36" s="177"/>
    </row>
    <row r="37" spans="2:9" ht="27.95" customHeight="1" thickTop="1">
      <c r="B37" s="178" t="s">
        <v>5</v>
      </c>
      <c r="C37" s="202">
        <f>SUM(C12:C36)</f>
        <v>25</v>
      </c>
    </row>
    <row r="38" spans="2:9" ht="27.95" customHeight="1">
      <c r="B38" s="22"/>
      <c r="C38" s="23"/>
      <c r="D38" s="23"/>
      <c r="E38" s="23"/>
      <c r="F38" s="23"/>
      <c r="G38" s="25"/>
    </row>
    <row r="39" spans="2:9" ht="27.95" customHeight="1">
      <c r="B39" s="24"/>
      <c r="C39" s="25"/>
      <c r="D39" s="25"/>
      <c r="E39" s="25"/>
      <c r="F39" s="25"/>
      <c r="G39" s="25"/>
    </row>
    <row r="40" spans="2:9" ht="14.25" customHeight="1">
      <c r="B40" s="22"/>
      <c r="C40" s="22"/>
      <c r="D40" s="22"/>
      <c r="E40" s="23"/>
      <c r="F40" s="23"/>
      <c r="G40" s="25"/>
    </row>
    <row r="41" spans="2:9" ht="15" customHeight="1">
      <c r="B41" s="24"/>
      <c r="C41" s="25"/>
      <c r="D41" s="25"/>
      <c r="E41" s="25"/>
      <c r="F41" s="25"/>
      <c r="G41" s="25"/>
    </row>
    <row r="42" spans="2:9" ht="30.95" customHeight="1">
      <c r="B42" s="24"/>
      <c r="C42" s="25"/>
      <c r="D42" s="25"/>
      <c r="E42" s="25"/>
      <c r="F42" s="25"/>
      <c r="G42" s="25"/>
    </row>
    <row r="43" spans="2:9" ht="30.95" customHeight="1">
      <c r="B43" s="278" t="s">
        <v>148</v>
      </c>
      <c r="C43" s="278"/>
      <c r="D43" s="278"/>
      <c r="E43" s="278"/>
      <c r="F43" s="278"/>
      <c r="G43" s="278"/>
      <c r="H43" s="244"/>
      <c r="I43" s="244"/>
    </row>
    <row r="44" spans="2:9" ht="30.95" customHeight="1">
      <c r="B44" s="27"/>
      <c r="C44" s="27"/>
      <c r="D44" s="27"/>
      <c r="E44" s="27"/>
      <c r="F44" s="27"/>
      <c r="G44" s="25"/>
    </row>
    <row r="45" spans="2:9" ht="33" customHeight="1">
      <c r="B45" s="239" t="s">
        <v>49</v>
      </c>
      <c r="C45" s="240" t="s">
        <v>101</v>
      </c>
      <c r="D45" s="27"/>
      <c r="E45" s="27"/>
      <c r="F45" s="27"/>
      <c r="G45" s="25"/>
    </row>
    <row r="46" spans="2:9" ht="25.5" customHeight="1">
      <c r="B46" s="241" t="s">
        <v>104</v>
      </c>
      <c r="C46" s="242">
        <v>0</v>
      </c>
      <c r="D46" s="28"/>
      <c r="E46" s="28"/>
      <c r="F46" s="28"/>
      <c r="G46" s="25"/>
    </row>
    <row r="47" spans="2:9" ht="21.95" customHeight="1">
      <c r="B47" s="241" t="s">
        <v>50</v>
      </c>
      <c r="C47" s="179">
        <v>0</v>
      </c>
      <c r="D47" s="29"/>
      <c r="E47" s="29"/>
      <c r="F47" s="29"/>
      <c r="G47" s="25"/>
    </row>
    <row r="48" spans="2:9" ht="21.95" customHeight="1">
      <c r="B48" s="241" t="s">
        <v>51</v>
      </c>
      <c r="C48" s="180">
        <v>3</v>
      </c>
      <c r="D48" s="30"/>
      <c r="E48" s="30"/>
      <c r="F48" s="30"/>
      <c r="G48" s="25"/>
    </row>
    <row r="49" spans="2:7" ht="21.95" customHeight="1">
      <c r="B49" s="241" t="s">
        <v>52</v>
      </c>
      <c r="C49" s="180">
        <v>7</v>
      </c>
      <c r="D49" s="25"/>
      <c r="E49" s="25"/>
      <c r="F49" s="25"/>
      <c r="G49" s="25"/>
    </row>
    <row r="50" spans="2:7" ht="21.95" customHeight="1">
      <c r="B50" s="241" t="s">
        <v>53</v>
      </c>
      <c r="C50" s="180">
        <v>3</v>
      </c>
      <c r="D50" s="25"/>
      <c r="E50" s="25"/>
      <c r="F50" s="25"/>
      <c r="G50" s="25"/>
    </row>
    <row r="51" spans="2:7" ht="21.95" customHeight="1">
      <c r="B51" s="241" t="s">
        <v>54</v>
      </c>
      <c r="C51" s="181">
        <v>8</v>
      </c>
      <c r="D51" s="25"/>
      <c r="E51" s="25"/>
      <c r="F51" s="25"/>
      <c r="G51" s="25"/>
    </row>
    <row r="52" spans="2:7" ht="21.95" customHeight="1">
      <c r="B52" s="241" t="s">
        <v>55</v>
      </c>
      <c r="C52" s="179">
        <v>1</v>
      </c>
      <c r="D52" s="25"/>
      <c r="E52" s="25"/>
      <c r="F52" s="25"/>
      <c r="G52" s="25"/>
    </row>
    <row r="53" spans="2:7" ht="21.95" customHeight="1">
      <c r="B53" s="241" t="s">
        <v>56</v>
      </c>
      <c r="C53" s="179">
        <v>1</v>
      </c>
      <c r="D53" s="25"/>
      <c r="E53" s="25"/>
      <c r="F53" s="25"/>
      <c r="G53" s="25"/>
    </row>
    <row r="54" spans="2:7" ht="21.95" customHeight="1">
      <c r="B54" s="241" t="s">
        <v>57</v>
      </c>
      <c r="C54" s="179">
        <v>1</v>
      </c>
      <c r="D54" s="23"/>
      <c r="E54" s="23"/>
      <c r="F54" s="23"/>
      <c r="G54" s="25"/>
    </row>
    <row r="55" spans="2:7" ht="21.95" customHeight="1">
      <c r="B55" s="241" t="s">
        <v>58</v>
      </c>
      <c r="C55" s="179">
        <v>1</v>
      </c>
      <c r="D55" s="25"/>
      <c r="E55" s="25"/>
      <c r="F55" s="25"/>
      <c r="G55" s="25"/>
    </row>
    <row r="56" spans="2:7" ht="21.95" customHeight="1">
      <c r="B56" s="241" t="s">
        <v>59</v>
      </c>
      <c r="C56" s="179">
        <v>0</v>
      </c>
      <c r="D56" s="25"/>
      <c r="E56" s="25"/>
      <c r="F56" s="25"/>
      <c r="G56" s="25"/>
    </row>
    <row r="57" spans="2:7" ht="21.95" customHeight="1">
      <c r="B57" s="241" t="s">
        <v>60</v>
      </c>
      <c r="C57" s="179">
        <v>0</v>
      </c>
      <c r="D57" s="25"/>
      <c r="E57" s="25"/>
      <c r="F57" s="25"/>
      <c r="G57" s="25"/>
    </row>
    <row r="58" spans="2:7" ht="21.95" customHeight="1">
      <c r="B58" s="241" t="s">
        <v>61</v>
      </c>
      <c r="C58" s="179">
        <v>0</v>
      </c>
      <c r="D58" s="43"/>
      <c r="E58" s="43"/>
      <c r="F58" s="43"/>
      <c r="G58" s="25"/>
    </row>
    <row r="59" spans="2:7" ht="21.95" customHeight="1">
      <c r="B59" s="241" t="s">
        <v>62</v>
      </c>
      <c r="C59" s="179">
        <v>0</v>
      </c>
      <c r="D59" s="43"/>
      <c r="E59" s="43"/>
      <c r="F59" s="43"/>
      <c r="G59" s="25"/>
    </row>
    <row r="60" spans="2:7" ht="21.95" customHeight="1">
      <c r="B60" s="241" t="s">
        <v>63</v>
      </c>
      <c r="C60" s="179">
        <v>0</v>
      </c>
      <c r="D60" s="43"/>
      <c r="E60" s="43"/>
      <c r="F60" s="43"/>
      <c r="G60" s="25"/>
    </row>
    <row r="61" spans="2:7" ht="21.95" customHeight="1">
      <c r="B61" s="241" t="s">
        <v>64</v>
      </c>
      <c r="C61" s="179">
        <v>0</v>
      </c>
      <c r="D61" s="43"/>
      <c r="E61" s="43"/>
      <c r="F61" s="43"/>
      <c r="G61" s="25"/>
    </row>
    <row r="62" spans="2:7" ht="21.95" customHeight="1">
      <c r="B62" s="241" t="s">
        <v>99</v>
      </c>
      <c r="C62" s="179">
        <v>0</v>
      </c>
      <c r="D62" s="43"/>
      <c r="E62" s="43"/>
      <c r="F62" s="43"/>
      <c r="G62" s="25"/>
    </row>
    <row r="63" spans="2:7" ht="21.95" customHeight="1">
      <c r="B63" s="182" t="s">
        <v>5</v>
      </c>
      <c r="C63" s="183">
        <f>SUM(C46:C62)</f>
        <v>25</v>
      </c>
      <c r="D63" s="43"/>
      <c r="E63" s="43"/>
      <c r="F63" s="43"/>
      <c r="G63" s="25"/>
    </row>
    <row r="64" spans="2:7" ht="21.95" customHeight="1">
      <c r="B64" s="43"/>
      <c r="C64" s="43"/>
      <c r="D64" s="43"/>
      <c r="E64" s="43"/>
      <c r="F64" s="43"/>
      <c r="G64" s="25"/>
    </row>
    <row r="65" spans="2:7" ht="9.75" customHeight="1" thickBot="1">
      <c r="E65" s="43"/>
      <c r="F65" s="43"/>
      <c r="G65" s="25"/>
    </row>
    <row r="66" spans="2:7" ht="57" customHeight="1">
      <c r="B66" s="284" t="s">
        <v>108</v>
      </c>
      <c r="C66" s="285"/>
      <c r="D66" s="69"/>
      <c r="E66" s="43"/>
      <c r="F66" s="43"/>
      <c r="G66" s="25"/>
    </row>
    <row r="67" spans="2:7" ht="13.5" customHeight="1">
      <c r="B67" s="286" t="s">
        <v>111</v>
      </c>
      <c r="C67" s="286"/>
      <c r="D67" s="43"/>
      <c r="E67" s="43"/>
      <c r="F67" s="43"/>
      <c r="G67" s="25"/>
    </row>
    <row r="68" spans="2:7" ht="21.95" customHeight="1">
      <c r="B68" s="237" t="s">
        <v>109</v>
      </c>
      <c r="C68" s="238" t="s">
        <v>95</v>
      </c>
      <c r="D68" s="43"/>
      <c r="E68" s="43"/>
      <c r="F68" s="43"/>
      <c r="G68" s="25"/>
    </row>
    <row r="69" spans="2:7" ht="27" customHeight="1">
      <c r="B69" s="61" t="s">
        <v>93</v>
      </c>
      <c r="C69" s="62">
        <v>25</v>
      </c>
      <c r="D69" s="43"/>
      <c r="E69" s="43"/>
      <c r="F69" s="43"/>
      <c r="G69" s="25"/>
    </row>
    <row r="70" spans="2:7" ht="21.95" customHeight="1">
      <c r="B70" s="63" t="s">
        <v>94</v>
      </c>
      <c r="C70" s="64">
        <v>0</v>
      </c>
      <c r="D70" s="43"/>
      <c r="E70" s="43"/>
      <c r="F70" s="43"/>
      <c r="G70" s="25"/>
    </row>
    <row r="71" spans="2:7" ht="21.95" customHeight="1">
      <c r="E71" s="43"/>
      <c r="F71" s="43"/>
      <c r="G71" s="25"/>
    </row>
    <row r="72" spans="2:7" ht="15.75" thickBot="1">
      <c r="E72" s="43"/>
      <c r="F72" s="43"/>
      <c r="G72" s="25"/>
    </row>
    <row r="73" spans="2:7" ht="15.75" thickBot="1">
      <c r="B73" s="282" t="s">
        <v>98</v>
      </c>
      <c r="C73" s="283"/>
      <c r="E73" s="43"/>
      <c r="F73" s="43"/>
      <c r="G73" s="25"/>
    </row>
    <row r="74" spans="2:7" ht="15">
      <c r="B74" s="65" t="s">
        <v>14</v>
      </c>
      <c r="C74" s="66">
        <v>23</v>
      </c>
      <c r="D74" s="43"/>
      <c r="E74" s="43"/>
      <c r="F74" s="43"/>
      <c r="G74" s="25"/>
    </row>
    <row r="75" spans="2:7" ht="15.75" thickBot="1">
      <c r="B75" s="67" t="s">
        <v>15</v>
      </c>
      <c r="C75" s="68">
        <v>2</v>
      </c>
      <c r="D75" s="43"/>
      <c r="E75" s="43"/>
      <c r="F75" s="43"/>
      <c r="G75" s="25"/>
    </row>
    <row r="76" spans="2:7" ht="27.75" customHeight="1">
      <c r="D76" s="43"/>
      <c r="E76" s="43"/>
      <c r="F76" s="43"/>
      <c r="G76" s="25"/>
    </row>
    <row r="77" spans="2:7" ht="15">
      <c r="D77" s="43"/>
      <c r="E77" s="43"/>
      <c r="F77" s="43"/>
      <c r="G77" s="25"/>
    </row>
    <row r="78" spans="2:7" ht="15">
      <c r="D78" s="43"/>
      <c r="E78" s="43"/>
      <c r="F78" s="43"/>
      <c r="G78" s="25"/>
    </row>
    <row r="79" spans="2:7" ht="15">
      <c r="B79" s="43"/>
      <c r="C79" s="43"/>
      <c r="D79" s="43"/>
      <c r="E79" s="43"/>
      <c r="F79" s="43"/>
      <c r="G79" s="25"/>
    </row>
    <row r="80" spans="2:7" ht="15">
      <c r="B80" s="43"/>
      <c r="C80" s="43"/>
      <c r="D80" s="43"/>
      <c r="E80" s="43"/>
      <c r="F80" s="43"/>
      <c r="G80" s="25"/>
    </row>
    <row r="81" spans="2:7" ht="15.75">
      <c r="B81" s="43"/>
      <c r="C81" s="43"/>
      <c r="D81" s="43"/>
      <c r="E81" s="43"/>
      <c r="F81" s="43"/>
      <c r="G81" s="44"/>
    </row>
    <row r="82" spans="2:7" ht="15.75">
      <c r="B82" s="43"/>
      <c r="C82" s="43"/>
      <c r="D82" s="43"/>
      <c r="E82" s="43"/>
      <c r="F82" s="43"/>
      <c r="G82" s="23"/>
    </row>
    <row r="83" spans="2:7" ht="15">
      <c r="B83" s="43"/>
      <c r="C83" s="43"/>
      <c r="D83" s="43"/>
      <c r="E83" s="43"/>
      <c r="F83" s="43"/>
      <c r="G83" s="25"/>
    </row>
    <row r="84" spans="2:7" ht="15.75">
      <c r="B84" s="43"/>
      <c r="C84" s="43"/>
      <c r="D84" s="43"/>
      <c r="E84" s="43"/>
      <c r="F84" s="43"/>
      <c r="G84" s="23"/>
    </row>
    <row r="85" spans="2:7" ht="15">
      <c r="B85" s="43"/>
      <c r="C85" s="43"/>
      <c r="D85" s="43"/>
      <c r="E85" s="43"/>
      <c r="F85" s="43"/>
      <c r="G85" s="25"/>
    </row>
    <row r="86" spans="2:7" ht="15">
      <c r="D86" s="43"/>
      <c r="E86" s="43"/>
      <c r="F86" s="43"/>
      <c r="G86" s="25"/>
    </row>
    <row r="87" spans="2:7" ht="15">
      <c r="D87" s="43"/>
      <c r="E87" s="43"/>
      <c r="F87" s="43"/>
      <c r="G87" s="25"/>
    </row>
    <row r="88" spans="2:7">
      <c r="D88" s="43"/>
      <c r="E88" s="43"/>
      <c r="F88" s="43"/>
      <c r="G88" s="27"/>
    </row>
    <row r="89" spans="2:7">
      <c r="D89" s="43"/>
      <c r="E89" s="43"/>
      <c r="F89" s="43"/>
      <c r="G89" s="27"/>
    </row>
    <row r="90" spans="2:7" ht="15.75">
      <c r="D90" s="43"/>
      <c r="E90" s="43"/>
      <c r="F90" s="43"/>
      <c r="G90" s="28"/>
    </row>
    <row r="91" spans="2:7">
      <c r="D91" s="43"/>
      <c r="E91" s="43"/>
      <c r="F91" s="43"/>
      <c r="G91" s="29"/>
    </row>
    <row r="92" spans="2:7" ht="15">
      <c r="D92" s="43"/>
      <c r="E92" s="43"/>
      <c r="F92" s="43"/>
      <c r="G92" s="30"/>
    </row>
    <row r="93" spans="2:7" ht="15">
      <c r="D93" s="43"/>
      <c r="E93" s="43"/>
      <c r="F93" s="43"/>
      <c r="G93" s="25"/>
    </row>
    <row r="94" spans="2:7" ht="15">
      <c r="G94" s="25"/>
    </row>
    <row r="95" spans="2:7" ht="15">
      <c r="G95" s="25"/>
    </row>
    <row r="96" spans="2:7" ht="15">
      <c r="G96" s="25"/>
    </row>
    <row r="97" spans="7:7" ht="15">
      <c r="G97" s="25"/>
    </row>
    <row r="98" spans="7:7" ht="15.75">
      <c r="G98" s="23"/>
    </row>
    <row r="99" spans="7:7" ht="15">
      <c r="G99" s="25"/>
    </row>
    <row r="100" spans="7:7" ht="15">
      <c r="G100" s="25"/>
    </row>
    <row r="101" spans="7:7" ht="15">
      <c r="G101" s="25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showGridLines="0" view="pageLayout" zoomScaleNormal="100" workbookViewId="0">
      <selection activeCell="C31" sqref="C31"/>
    </sheetView>
  </sheetViews>
  <sheetFormatPr baseColWidth="10" defaultRowHeight="12.75"/>
  <cols>
    <col min="1" max="1" width="4.7109375" style="16" customWidth="1"/>
    <col min="2" max="2" width="67.28515625" style="16" customWidth="1"/>
    <col min="3" max="3" width="41.85546875" style="16" customWidth="1"/>
    <col min="4" max="256" width="11.42578125" style="16"/>
    <col min="257" max="257" width="4" style="16" customWidth="1"/>
    <col min="258" max="258" width="67.28515625" style="16" customWidth="1"/>
    <col min="259" max="259" width="43.85546875" style="16" customWidth="1"/>
    <col min="260" max="512" width="11.42578125" style="16"/>
    <col min="513" max="513" width="4" style="16" customWidth="1"/>
    <col min="514" max="514" width="67.28515625" style="16" customWidth="1"/>
    <col min="515" max="515" width="43.85546875" style="16" customWidth="1"/>
    <col min="516" max="768" width="11.42578125" style="16"/>
    <col min="769" max="769" width="4" style="16" customWidth="1"/>
    <col min="770" max="770" width="67.28515625" style="16" customWidth="1"/>
    <col min="771" max="771" width="43.85546875" style="16" customWidth="1"/>
    <col min="772" max="1024" width="11.42578125" style="16"/>
    <col min="1025" max="1025" width="4" style="16" customWidth="1"/>
    <col min="1026" max="1026" width="67.28515625" style="16" customWidth="1"/>
    <col min="1027" max="1027" width="43.85546875" style="16" customWidth="1"/>
    <col min="1028" max="1280" width="11.42578125" style="16"/>
    <col min="1281" max="1281" width="4" style="16" customWidth="1"/>
    <col min="1282" max="1282" width="67.28515625" style="16" customWidth="1"/>
    <col min="1283" max="1283" width="43.85546875" style="16" customWidth="1"/>
    <col min="1284" max="1536" width="11.42578125" style="16"/>
    <col min="1537" max="1537" width="4" style="16" customWidth="1"/>
    <col min="1538" max="1538" width="67.28515625" style="16" customWidth="1"/>
    <col min="1539" max="1539" width="43.85546875" style="16" customWidth="1"/>
    <col min="1540" max="1792" width="11.42578125" style="16"/>
    <col min="1793" max="1793" width="4" style="16" customWidth="1"/>
    <col min="1794" max="1794" width="67.28515625" style="16" customWidth="1"/>
    <col min="1795" max="1795" width="43.85546875" style="16" customWidth="1"/>
    <col min="1796" max="2048" width="11.42578125" style="16"/>
    <col min="2049" max="2049" width="4" style="16" customWidth="1"/>
    <col min="2050" max="2050" width="67.28515625" style="16" customWidth="1"/>
    <col min="2051" max="2051" width="43.85546875" style="16" customWidth="1"/>
    <col min="2052" max="2304" width="11.42578125" style="16"/>
    <col min="2305" max="2305" width="4" style="16" customWidth="1"/>
    <col min="2306" max="2306" width="67.28515625" style="16" customWidth="1"/>
    <col min="2307" max="2307" width="43.85546875" style="16" customWidth="1"/>
    <col min="2308" max="2560" width="11.42578125" style="16"/>
    <col min="2561" max="2561" width="4" style="16" customWidth="1"/>
    <col min="2562" max="2562" width="67.28515625" style="16" customWidth="1"/>
    <col min="2563" max="2563" width="43.85546875" style="16" customWidth="1"/>
    <col min="2564" max="2816" width="11.42578125" style="16"/>
    <col min="2817" max="2817" width="4" style="16" customWidth="1"/>
    <col min="2818" max="2818" width="67.28515625" style="16" customWidth="1"/>
    <col min="2819" max="2819" width="43.85546875" style="16" customWidth="1"/>
    <col min="2820" max="3072" width="11.42578125" style="16"/>
    <col min="3073" max="3073" width="4" style="16" customWidth="1"/>
    <col min="3074" max="3074" width="67.28515625" style="16" customWidth="1"/>
    <col min="3075" max="3075" width="43.85546875" style="16" customWidth="1"/>
    <col min="3076" max="3328" width="11.42578125" style="16"/>
    <col min="3329" max="3329" width="4" style="16" customWidth="1"/>
    <col min="3330" max="3330" width="67.28515625" style="16" customWidth="1"/>
    <col min="3331" max="3331" width="43.85546875" style="16" customWidth="1"/>
    <col min="3332" max="3584" width="11.42578125" style="16"/>
    <col min="3585" max="3585" width="4" style="16" customWidth="1"/>
    <col min="3586" max="3586" width="67.28515625" style="16" customWidth="1"/>
    <col min="3587" max="3587" width="43.85546875" style="16" customWidth="1"/>
    <col min="3588" max="3840" width="11.42578125" style="16"/>
    <col min="3841" max="3841" width="4" style="16" customWidth="1"/>
    <col min="3842" max="3842" width="67.28515625" style="16" customWidth="1"/>
    <col min="3843" max="3843" width="43.85546875" style="16" customWidth="1"/>
    <col min="3844" max="4096" width="11.42578125" style="16"/>
    <col min="4097" max="4097" width="4" style="16" customWidth="1"/>
    <col min="4098" max="4098" width="67.28515625" style="16" customWidth="1"/>
    <col min="4099" max="4099" width="43.85546875" style="16" customWidth="1"/>
    <col min="4100" max="4352" width="11.42578125" style="16"/>
    <col min="4353" max="4353" width="4" style="16" customWidth="1"/>
    <col min="4354" max="4354" width="67.28515625" style="16" customWidth="1"/>
    <col min="4355" max="4355" width="43.85546875" style="16" customWidth="1"/>
    <col min="4356" max="4608" width="11.42578125" style="16"/>
    <col min="4609" max="4609" width="4" style="16" customWidth="1"/>
    <col min="4610" max="4610" width="67.28515625" style="16" customWidth="1"/>
    <col min="4611" max="4611" width="43.85546875" style="16" customWidth="1"/>
    <col min="4612" max="4864" width="11.42578125" style="16"/>
    <col min="4865" max="4865" width="4" style="16" customWidth="1"/>
    <col min="4866" max="4866" width="67.28515625" style="16" customWidth="1"/>
    <col min="4867" max="4867" width="43.85546875" style="16" customWidth="1"/>
    <col min="4868" max="5120" width="11.42578125" style="16"/>
    <col min="5121" max="5121" width="4" style="16" customWidth="1"/>
    <col min="5122" max="5122" width="67.28515625" style="16" customWidth="1"/>
    <col min="5123" max="5123" width="43.85546875" style="16" customWidth="1"/>
    <col min="5124" max="5376" width="11.42578125" style="16"/>
    <col min="5377" max="5377" width="4" style="16" customWidth="1"/>
    <col min="5378" max="5378" width="67.28515625" style="16" customWidth="1"/>
    <col min="5379" max="5379" width="43.85546875" style="16" customWidth="1"/>
    <col min="5380" max="5632" width="11.42578125" style="16"/>
    <col min="5633" max="5633" width="4" style="16" customWidth="1"/>
    <col min="5634" max="5634" width="67.28515625" style="16" customWidth="1"/>
    <col min="5635" max="5635" width="43.85546875" style="16" customWidth="1"/>
    <col min="5636" max="5888" width="11.42578125" style="16"/>
    <col min="5889" max="5889" width="4" style="16" customWidth="1"/>
    <col min="5890" max="5890" width="67.28515625" style="16" customWidth="1"/>
    <col min="5891" max="5891" width="43.85546875" style="16" customWidth="1"/>
    <col min="5892" max="6144" width="11.42578125" style="16"/>
    <col min="6145" max="6145" width="4" style="16" customWidth="1"/>
    <col min="6146" max="6146" width="67.28515625" style="16" customWidth="1"/>
    <col min="6147" max="6147" width="43.85546875" style="16" customWidth="1"/>
    <col min="6148" max="6400" width="11.42578125" style="16"/>
    <col min="6401" max="6401" width="4" style="16" customWidth="1"/>
    <col min="6402" max="6402" width="67.28515625" style="16" customWidth="1"/>
    <col min="6403" max="6403" width="43.85546875" style="16" customWidth="1"/>
    <col min="6404" max="6656" width="11.42578125" style="16"/>
    <col min="6657" max="6657" width="4" style="16" customWidth="1"/>
    <col min="6658" max="6658" width="67.28515625" style="16" customWidth="1"/>
    <col min="6659" max="6659" width="43.85546875" style="16" customWidth="1"/>
    <col min="6660" max="6912" width="11.42578125" style="16"/>
    <col min="6913" max="6913" width="4" style="16" customWidth="1"/>
    <col min="6914" max="6914" width="67.28515625" style="16" customWidth="1"/>
    <col min="6915" max="6915" width="43.85546875" style="16" customWidth="1"/>
    <col min="6916" max="7168" width="11.42578125" style="16"/>
    <col min="7169" max="7169" width="4" style="16" customWidth="1"/>
    <col min="7170" max="7170" width="67.28515625" style="16" customWidth="1"/>
    <col min="7171" max="7171" width="43.85546875" style="16" customWidth="1"/>
    <col min="7172" max="7424" width="11.42578125" style="16"/>
    <col min="7425" max="7425" width="4" style="16" customWidth="1"/>
    <col min="7426" max="7426" width="67.28515625" style="16" customWidth="1"/>
    <col min="7427" max="7427" width="43.85546875" style="16" customWidth="1"/>
    <col min="7428" max="7680" width="11.42578125" style="16"/>
    <col min="7681" max="7681" width="4" style="16" customWidth="1"/>
    <col min="7682" max="7682" width="67.28515625" style="16" customWidth="1"/>
    <col min="7683" max="7683" width="43.85546875" style="16" customWidth="1"/>
    <col min="7684" max="7936" width="11.42578125" style="16"/>
    <col min="7937" max="7937" width="4" style="16" customWidth="1"/>
    <col min="7938" max="7938" width="67.28515625" style="16" customWidth="1"/>
    <col min="7939" max="7939" width="43.85546875" style="16" customWidth="1"/>
    <col min="7940" max="8192" width="11.42578125" style="16"/>
    <col min="8193" max="8193" width="4" style="16" customWidth="1"/>
    <col min="8194" max="8194" width="67.28515625" style="16" customWidth="1"/>
    <col min="8195" max="8195" width="43.85546875" style="16" customWidth="1"/>
    <col min="8196" max="8448" width="11.42578125" style="16"/>
    <col min="8449" max="8449" width="4" style="16" customWidth="1"/>
    <col min="8450" max="8450" width="67.28515625" style="16" customWidth="1"/>
    <col min="8451" max="8451" width="43.85546875" style="16" customWidth="1"/>
    <col min="8452" max="8704" width="11.42578125" style="16"/>
    <col min="8705" max="8705" width="4" style="16" customWidth="1"/>
    <col min="8706" max="8706" width="67.28515625" style="16" customWidth="1"/>
    <col min="8707" max="8707" width="43.85546875" style="16" customWidth="1"/>
    <col min="8708" max="8960" width="11.42578125" style="16"/>
    <col min="8961" max="8961" width="4" style="16" customWidth="1"/>
    <col min="8962" max="8962" width="67.28515625" style="16" customWidth="1"/>
    <col min="8963" max="8963" width="43.85546875" style="16" customWidth="1"/>
    <col min="8964" max="9216" width="11.42578125" style="16"/>
    <col min="9217" max="9217" width="4" style="16" customWidth="1"/>
    <col min="9218" max="9218" width="67.28515625" style="16" customWidth="1"/>
    <col min="9219" max="9219" width="43.85546875" style="16" customWidth="1"/>
    <col min="9220" max="9472" width="11.42578125" style="16"/>
    <col min="9473" max="9473" width="4" style="16" customWidth="1"/>
    <col min="9474" max="9474" width="67.28515625" style="16" customWidth="1"/>
    <col min="9475" max="9475" width="43.85546875" style="16" customWidth="1"/>
    <col min="9476" max="9728" width="11.42578125" style="16"/>
    <col min="9729" max="9729" width="4" style="16" customWidth="1"/>
    <col min="9730" max="9730" width="67.28515625" style="16" customWidth="1"/>
    <col min="9731" max="9731" width="43.85546875" style="16" customWidth="1"/>
    <col min="9732" max="9984" width="11.42578125" style="16"/>
    <col min="9985" max="9985" width="4" style="16" customWidth="1"/>
    <col min="9986" max="9986" width="67.28515625" style="16" customWidth="1"/>
    <col min="9987" max="9987" width="43.85546875" style="16" customWidth="1"/>
    <col min="9988" max="10240" width="11.42578125" style="16"/>
    <col min="10241" max="10241" width="4" style="16" customWidth="1"/>
    <col min="10242" max="10242" width="67.28515625" style="16" customWidth="1"/>
    <col min="10243" max="10243" width="43.85546875" style="16" customWidth="1"/>
    <col min="10244" max="10496" width="11.42578125" style="16"/>
    <col min="10497" max="10497" width="4" style="16" customWidth="1"/>
    <col min="10498" max="10498" width="67.28515625" style="16" customWidth="1"/>
    <col min="10499" max="10499" width="43.85546875" style="16" customWidth="1"/>
    <col min="10500" max="10752" width="11.42578125" style="16"/>
    <col min="10753" max="10753" width="4" style="16" customWidth="1"/>
    <col min="10754" max="10754" width="67.28515625" style="16" customWidth="1"/>
    <col min="10755" max="10755" width="43.85546875" style="16" customWidth="1"/>
    <col min="10756" max="11008" width="11.42578125" style="16"/>
    <col min="11009" max="11009" width="4" style="16" customWidth="1"/>
    <col min="11010" max="11010" width="67.28515625" style="16" customWidth="1"/>
    <col min="11011" max="11011" width="43.85546875" style="16" customWidth="1"/>
    <col min="11012" max="11264" width="11.42578125" style="16"/>
    <col min="11265" max="11265" width="4" style="16" customWidth="1"/>
    <col min="11266" max="11266" width="67.28515625" style="16" customWidth="1"/>
    <col min="11267" max="11267" width="43.85546875" style="16" customWidth="1"/>
    <col min="11268" max="11520" width="11.42578125" style="16"/>
    <col min="11521" max="11521" width="4" style="16" customWidth="1"/>
    <col min="11522" max="11522" width="67.28515625" style="16" customWidth="1"/>
    <col min="11523" max="11523" width="43.85546875" style="16" customWidth="1"/>
    <col min="11524" max="11776" width="11.42578125" style="16"/>
    <col min="11777" max="11777" width="4" style="16" customWidth="1"/>
    <col min="11778" max="11778" width="67.28515625" style="16" customWidth="1"/>
    <col min="11779" max="11779" width="43.85546875" style="16" customWidth="1"/>
    <col min="11780" max="12032" width="11.42578125" style="16"/>
    <col min="12033" max="12033" width="4" style="16" customWidth="1"/>
    <col min="12034" max="12034" width="67.28515625" style="16" customWidth="1"/>
    <col min="12035" max="12035" width="43.85546875" style="16" customWidth="1"/>
    <col min="12036" max="12288" width="11.42578125" style="16"/>
    <col min="12289" max="12289" width="4" style="16" customWidth="1"/>
    <col min="12290" max="12290" width="67.28515625" style="16" customWidth="1"/>
    <col min="12291" max="12291" width="43.85546875" style="16" customWidth="1"/>
    <col min="12292" max="12544" width="11.42578125" style="16"/>
    <col min="12545" max="12545" width="4" style="16" customWidth="1"/>
    <col min="12546" max="12546" width="67.28515625" style="16" customWidth="1"/>
    <col min="12547" max="12547" width="43.85546875" style="16" customWidth="1"/>
    <col min="12548" max="12800" width="11.42578125" style="16"/>
    <col min="12801" max="12801" width="4" style="16" customWidth="1"/>
    <col min="12802" max="12802" width="67.28515625" style="16" customWidth="1"/>
    <col min="12803" max="12803" width="43.85546875" style="16" customWidth="1"/>
    <col min="12804" max="13056" width="11.42578125" style="16"/>
    <col min="13057" max="13057" width="4" style="16" customWidth="1"/>
    <col min="13058" max="13058" width="67.28515625" style="16" customWidth="1"/>
    <col min="13059" max="13059" width="43.85546875" style="16" customWidth="1"/>
    <col min="13060" max="13312" width="11.42578125" style="16"/>
    <col min="13313" max="13313" width="4" style="16" customWidth="1"/>
    <col min="13314" max="13314" width="67.28515625" style="16" customWidth="1"/>
    <col min="13315" max="13315" width="43.85546875" style="16" customWidth="1"/>
    <col min="13316" max="13568" width="11.42578125" style="16"/>
    <col min="13569" max="13569" width="4" style="16" customWidth="1"/>
    <col min="13570" max="13570" width="67.28515625" style="16" customWidth="1"/>
    <col min="13571" max="13571" width="43.85546875" style="16" customWidth="1"/>
    <col min="13572" max="13824" width="11.42578125" style="16"/>
    <col min="13825" max="13825" width="4" style="16" customWidth="1"/>
    <col min="13826" max="13826" width="67.28515625" style="16" customWidth="1"/>
    <col min="13827" max="13827" width="43.85546875" style="16" customWidth="1"/>
    <col min="13828" max="14080" width="11.42578125" style="16"/>
    <col min="14081" max="14081" width="4" style="16" customWidth="1"/>
    <col min="14082" max="14082" width="67.28515625" style="16" customWidth="1"/>
    <col min="14083" max="14083" width="43.85546875" style="16" customWidth="1"/>
    <col min="14084" max="14336" width="11.42578125" style="16"/>
    <col min="14337" max="14337" width="4" style="16" customWidth="1"/>
    <col min="14338" max="14338" width="67.28515625" style="16" customWidth="1"/>
    <col min="14339" max="14339" width="43.85546875" style="16" customWidth="1"/>
    <col min="14340" max="14592" width="11.42578125" style="16"/>
    <col min="14593" max="14593" width="4" style="16" customWidth="1"/>
    <col min="14594" max="14594" width="67.28515625" style="16" customWidth="1"/>
    <col min="14595" max="14595" width="43.85546875" style="16" customWidth="1"/>
    <col min="14596" max="14848" width="11.42578125" style="16"/>
    <col min="14849" max="14849" width="4" style="16" customWidth="1"/>
    <col min="14850" max="14850" width="67.28515625" style="16" customWidth="1"/>
    <col min="14851" max="14851" width="43.85546875" style="16" customWidth="1"/>
    <col min="14852" max="15104" width="11.42578125" style="16"/>
    <col min="15105" max="15105" width="4" style="16" customWidth="1"/>
    <col min="15106" max="15106" width="67.28515625" style="16" customWidth="1"/>
    <col min="15107" max="15107" width="43.85546875" style="16" customWidth="1"/>
    <col min="15108" max="15360" width="11.42578125" style="16"/>
    <col min="15361" max="15361" width="4" style="16" customWidth="1"/>
    <col min="15362" max="15362" width="67.28515625" style="16" customWidth="1"/>
    <col min="15363" max="15363" width="43.85546875" style="16" customWidth="1"/>
    <col min="15364" max="15616" width="11.42578125" style="16"/>
    <col min="15617" max="15617" width="4" style="16" customWidth="1"/>
    <col min="15618" max="15618" width="67.28515625" style="16" customWidth="1"/>
    <col min="15619" max="15619" width="43.85546875" style="16" customWidth="1"/>
    <col min="15620" max="15872" width="11.42578125" style="16"/>
    <col min="15873" max="15873" width="4" style="16" customWidth="1"/>
    <col min="15874" max="15874" width="67.28515625" style="16" customWidth="1"/>
    <col min="15875" max="15875" width="43.85546875" style="16" customWidth="1"/>
    <col min="15876" max="16128" width="11.42578125" style="16"/>
    <col min="16129" max="16129" width="4" style="16" customWidth="1"/>
    <col min="16130" max="16130" width="67.28515625" style="16" customWidth="1"/>
    <col min="16131" max="16131" width="43.85546875" style="16" customWidth="1"/>
    <col min="16132" max="16384" width="11.42578125" style="16"/>
  </cols>
  <sheetData>
    <row r="3" spans="2:7" ht="26.25">
      <c r="B3" s="243" t="s">
        <v>152</v>
      </c>
      <c r="C3" s="243"/>
    </row>
    <row r="4" spans="2:7" ht="26.25">
      <c r="B4" s="243"/>
      <c r="C4" s="243"/>
    </row>
    <row r="5" spans="2:7" ht="12.75" customHeight="1">
      <c r="B5" s="243"/>
      <c r="C5" s="243"/>
      <c r="D5" s="254"/>
      <c r="E5" s="254"/>
      <c r="F5" s="254"/>
      <c r="G5" s="254"/>
    </row>
    <row r="6" spans="2:7" ht="12.75" customHeight="1">
      <c r="D6" s="254"/>
      <c r="E6" s="254"/>
      <c r="F6" s="254"/>
      <c r="G6" s="254"/>
    </row>
    <row r="7" spans="2:7" ht="12.75" hidden="1" customHeight="1">
      <c r="D7" s="254"/>
      <c r="E7" s="254"/>
      <c r="F7" s="254"/>
      <c r="G7" s="254"/>
    </row>
    <row r="8" spans="2:7" ht="1.5" hidden="1" customHeight="1"/>
    <row r="9" spans="2:7" ht="14.25" customHeight="1"/>
    <row r="10" spans="2:7" ht="3" customHeight="1">
      <c r="B10" s="87"/>
      <c r="C10" s="88"/>
    </row>
    <row r="11" spans="2:7" ht="36" customHeight="1">
      <c r="B11" s="245" t="s">
        <v>72</v>
      </c>
      <c r="C11" s="246" t="s">
        <v>73</v>
      </c>
    </row>
    <row r="12" spans="2:7" ht="27.95" customHeight="1">
      <c r="B12" s="46" t="s">
        <v>74</v>
      </c>
      <c r="C12" s="47">
        <v>638</v>
      </c>
    </row>
    <row r="13" spans="2:7" ht="27.95" customHeight="1">
      <c r="B13" s="46" t="s">
        <v>75</v>
      </c>
      <c r="C13" s="47">
        <v>532</v>
      </c>
    </row>
    <row r="14" spans="2:7" ht="27.95" customHeight="1">
      <c r="B14" s="46" t="s">
        <v>76</v>
      </c>
      <c r="C14" s="47">
        <v>546</v>
      </c>
    </row>
    <row r="15" spans="2:7" ht="27.95" customHeight="1">
      <c r="B15" s="46" t="s">
        <v>77</v>
      </c>
      <c r="C15" s="47">
        <v>1</v>
      </c>
    </row>
    <row r="16" spans="2:7" ht="27.95" customHeight="1">
      <c r="B16" s="46" t="s">
        <v>78</v>
      </c>
      <c r="C16" s="47">
        <v>268</v>
      </c>
    </row>
    <row r="17" spans="2:3" ht="27.95" customHeight="1" thickBot="1">
      <c r="B17" s="48" t="s">
        <v>79</v>
      </c>
      <c r="C17" s="49">
        <v>37</v>
      </c>
    </row>
    <row r="18" spans="2:3" ht="4.5" customHeight="1" thickBot="1">
      <c r="B18" s="131"/>
      <c r="C18" s="132"/>
    </row>
    <row r="19" spans="2:3" ht="33.75" customHeight="1" thickBot="1">
      <c r="B19" s="249" t="s">
        <v>92</v>
      </c>
      <c r="C19" s="250" t="s">
        <v>151</v>
      </c>
    </row>
    <row r="20" spans="2:3" ht="3.75" customHeight="1" thickBot="1">
      <c r="B20" s="133"/>
      <c r="C20" s="134"/>
    </row>
    <row r="21" spans="2:3" ht="27.95" customHeight="1">
      <c r="B21" s="50" t="s">
        <v>80</v>
      </c>
      <c r="C21" s="51" t="s">
        <v>73</v>
      </c>
    </row>
    <row r="22" spans="2:3" ht="27.95" customHeight="1">
      <c r="B22" s="46" t="s">
        <v>81</v>
      </c>
      <c r="C22" s="52">
        <v>662</v>
      </c>
    </row>
    <row r="23" spans="2:3" ht="27.95" customHeight="1">
      <c r="B23" s="46" t="s">
        <v>82</v>
      </c>
      <c r="C23" s="52">
        <v>1</v>
      </c>
    </row>
    <row r="24" spans="2:3" ht="27.95" customHeight="1">
      <c r="B24" s="57" t="s">
        <v>83</v>
      </c>
      <c r="C24" s="59">
        <v>41</v>
      </c>
    </row>
    <row r="25" spans="2:3" ht="27.95" customHeight="1">
      <c r="B25" s="58" t="s">
        <v>84</v>
      </c>
      <c r="C25" s="60">
        <v>0</v>
      </c>
    </row>
    <row r="26" spans="2:3" ht="27.95" customHeight="1">
      <c r="B26" s="58" t="s">
        <v>85</v>
      </c>
      <c r="C26" s="60">
        <v>8</v>
      </c>
    </row>
    <row r="27" spans="2:3" ht="27.95" customHeight="1">
      <c r="B27" s="58" t="s">
        <v>86</v>
      </c>
      <c r="C27" s="60">
        <v>0</v>
      </c>
    </row>
    <row r="28" spans="2:3" ht="27.95" customHeight="1">
      <c r="B28" s="58" t="s">
        <v>114</v>
      </c>
      <c r="C28" s="60">
        <v>2</v>
      </c>
    </row>
    <row r="29" spans="2:3" ht="32.25" customHeight="1" thickBot="1">
      <c r="B29" s="247"/>
      <c r="C29" s="248"/>
    </row>
    <row r="30" spans="2:3" ht="10.5" customHeight="1" thickBot="1">
      <c r="B30" s="135"/>
      <c r="C30" s="136"/>
    </row>
    <row r="31" spans="2:3" ht="22.5" customHeight="1" thickBot="1">
      <c r="B31" s="53" t="s">
        <v>102</v>
      </c>
      <c r="C31" s="54">
        <f>C22+C24+C26+C27+C28+C23+C25</f>
        <v>714</v>
      </c>
    </row>
    <row r="32" spans="2:3" ht="17.25" customHeight="1" thickBot="1">
      <c r="B32" s="137"/>
      <c r="C32" s="138"/>
    </row>
    <row r="33" spans="2:3" ht="25.5" customHeight="1" thickBot="1">
      <c r="B33" s="249" t="s">
        <v>91</v>
      </c>
      <c r="C33" s="251" t="s">
        <v>151</v>
      </c>
    </row>
    <row r="34" spans="2:3" ht="15.75" customHeight="1" thickBot="1">
      <c r="B34" s="139"/>
      <c r="C34" s="134"/>
    </row>
    <row r="35" spans="2:3" ht="19.5" customHeight="1">
      <c r="B35" s="252" t="s">
        <v>87</v>
      </c>
      <c r="C35" s="253" t="s">
        <v>17</v>
      </c>
    </row>
    <row r="36" spans="2:3" ht="27.95" customHeight="1">
      <c r="B36" s="46" t="s">
        <v>88</v>
      </c>
      <c r="C36" s="47">
        <v>142</v>
      </c>
    </row>
    <row r="37" spans="2:3" ht="25.5" customHeight="1">
      <c r="B37" s="46" t="s">
        <v>89</v>
      </c>
      <c r="C37" s="47">
        <v>170</v>
      </c>
    </row>
    <row r="38" spans="2:3" ht="24.75" customHeight="1" thickBot="1">
      <c r="B38" s="48" t="s">
        <v>90</v>
      </c>
      <c r="C38" s="49">
        <v>50</v>
      </c>
    </row>
    <row r="39" spans="2:3" ht="12.75" customHeight="1" thickBot="1">
      <c r="B39" s="135"/>
      <c r="C39" s="136"/>
    </row>
    <row r="40" spans="2:3" ht="30" customHeight="1" thickBot="1">
      <c r="B40" s="53" t="s">
        <v>5</v>
      </c>
      <c r="C40" s="140">
        <f>SUM(C36:C39)</f>
        <v>362</v>
      </c>
    </row>
    <row r="41" spans="2:3" ht="27.95" customHeight="1">
      <c r="B41" s="18"/>
      <c r="C41" s="19"/>
    </row>
    <row r="42" spans="2:3" ht="27.95" customHeight="1">
      <c r="B42" s="21"/>
      <c r="C42" s="20"/>
    </row>
    <row r="43" spans="2:3" ht="27.95" customHeight="1">
      <c r="B43" s="22"/>
      <c r="C43" s="22"/>
    </row>
    <row r="44" spans="2:3" ht="27.95" customHeight="1">
      <c r="B44" s="24"/>
      <c r="C44" s="25"/>
    </row>
    <row r="45" spans="2:3" ht="30.95" customHeight="1">
      <c r="B45" s="24"/>
      <c r="C45" s="25"/>
    </row>
    <row r="46" spans="2:3" ht="30.95" customHeight="1">
      <c r="B46" s="203"/>
      <c r="C46" s="25"/>
    </row>
    <row r="47" spans="2:3" ht="30.95" customHeight="1">
      <c r="B47" s="287"/>
      <c r="C47" s="287"/>
    </row>
    <row r="48" spans="2:3" ht="30.95" customHeight="1">
      <c r="B48" s="27"/>
      <c r="C48" s="27"/>
    </row>
    <row r="49" spans="2:3" ht="30.95" customHeight="1">
      <c r="B49" s="28"/>
      <c r="C49" s="28"/>
    </row>
    <row r="50" spans="2:3" ht="30.95" customHeight="1">
      <c r="B50" s="29"/>
      <c r="C50" s="29"/>
    </row>
    <row r="51" spans="2:3" ht="30.95" customHeight="1">
      <c r="B51" s="30"/>
      <c r="C51" s="30"/>
    </row>
    <row r="52" spans="2:3" ht="30.95" customHeight="1">
      <c r="B52" s="24"/>
      <c r="C52" s="25"/>
    </row>
    <row r="53" spans="2:3" ht="30.95" customHeight="1">
      <c r="B53" s="24"/>
      <c r="C53" s="25"/>
    </row>
    <row r="54" spans="2:3" ht="30.95" customHeight="1">
      <c r="B54" s="24"/>
      <c r="C54" s="25"/>
    </row>
    <row r="55" spans="2:3" ht="30.95" customHeight="1">
      <c r="B55" s="24"/>
      <c r="C55" s="25"/>
    </row>
    <row r="56" spans="2:3" ht="30.95" customHeight="1">
      <c r="B56" s="24"/>
      <c r="C56" s="25"/>
    </row>
    <row r="57" spans="2:3" ht="30.95" customHeight="1">
      <c r="B57" s="31"/>
      <c r="C57" s="23"/>
    </row>
    <row r="58" spans="2:3" ht="30.95" customHeight="1">
      <c r="B58" s="24"/>
      <c r="C58" s="25"/>
    </row>
    <row r="59" spans="2:3" ht="30.95" customHeight="1">
      <c r="B59" s="24"/>
      <c r="C59" s="25"/>
    </row>
    <row r="60" spans="2:3" ht="30.95" customHeight="1">
      <c r="B60" s="26"/>
      <c r="C60" s="25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9"/>
  <sheetViews>
    <sheetView showGridLines="0" view="pageLayout" topLeftCell="A10" zoomScale="75" zoomScaleNormal="50" zoomScaleSheetLayoutView="75" zoomScalePageLayoutView="75" workbookViewId="0">
      <selection activeCell="C31" sqref="C31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289" t="s">
        <v>178</v>
      </c>
      <c r="C4" s="289"/>
      <c r="D4" s="289"/>
      <c r="E4" s="289"/>
      <c r="F4" s="289"/>
      <c r="G4" s="289"/>
      <c r="H4" s="289"/>
      <c r="I4" s="289"/>
      <c r="J4" s="289"/>
      <c r="K4" s="289"/>
    </row>
    <row r="5" spans="2:16">
      <c r="B5" s="289"/>
      <c r="C5" s="289"/>
      <c r="D5" s="289"/>
      <c r="E5" s="289"/>
      <c r="F5" s="289"/>
      <c r="G5" s="289"/>
      <c r="H5" s="289"/>
      <c r="I5" s="289"/>
      <c r="J5" s="289"/>
      <c r="K5" s="289"/>
    </row>
    <row r="9" spans="2:16" ht="30.75" customHeight="1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1" spans="2:16">
      <c r="B11" s="5"/>
      <c r="C11" s="5"/>
    </row>
    <row r="12" spans="2:16" ht="36" customHeight="1">
      <c r="B12" s="15" t="s">
        <v>0</v>
      </c>
      <c r="C12" s="89" t="s">
        <v>21</v>
      </c>
      <c r="E12" s="148">
        <v>100</v>
      </c>
    </row>
    <row r="13" spans="2:16" ht="36" customHeight="1">
      <c r="B13" s="141" t="s">
        <v>154</v>
      </c>
      <c r="C13" s="142">
        <v>306</v>
      </c>
    </row>
    <row r="14" spans="2:16" ht="30.95" customHeight="1">
      <c r="B14" s="143" t="s">
        <v>132</v>
      </c>
      <c r="C14" s="144">
        <v>299</v>
      </c>
    </row>
    <row r="15" spans="2:16" ht="12.75" customHeight="1" thickBot="1">
      <c r="B15" s="145"/>
      <c r="C15" s="142"/>
      <c r="D15" s="7"/>
    </row>
    <row r="16" spans="2:16" ht="60" customHeight="1" thickTop="1">
      <c r="B16" s="146" t="s">
        <v>20</v>
      </c>
      <c r="C16" s="147">
        <f>(C13*E12/C14)-100</f>
        <v>2.3411371237458241</v>
      </c>
    </row>
    <row r="21" spans="2:3" ht="15.75" thickBot="1"/>
    <row r="22" spans="2:3">
      <c r="B22" s="79" t="s">
        <v>105</v>
      </c>
      <c r="C22" s="83">
        <v>170</v>
      </c>
    </row>
    <row r="23" spans="2:3">
      <c r="B23" s="80" t="s">
        <v>115</v>
      </c>
      <c r="C23" s="84">
        <v>136</v>
      </c>
    </row>
    <row r="24" spans="2:3">
      <c r="B24" s="80" t="s">
        <v>106</v>
      </c>
      <c r="C24" s="84"/>
    </row>
    <row r="25" spans="2:3" ht="15.75" thickBot="1">
      <c r="B25" s="81" t="s">
        <v>113</v>
      </c>
      <c r="C25" s="85"/>
    </row>
    <row r="26" spans="2:3">
      <c r="C26" s="9">
        <f>SUM(C22:C25)</f>
        <v>306</v>
      </c>
    </row>
    <row r="38" spans="1:11" ht="33.75" customHeight="1"/>
    <row r="44" spans="1:11">
      <c r="A44" s="288" t="s">
        <v>133</v>
      </c>
      <c r="B44" s="288"/>
      <c r="C44" s="288"/>
      <c r="D44" s="288"/>
      <c r="E44" s="288"/>
      <c r="F44" s="288"/>
      <c r="G44" s="288"/>
      <c r="H44" s="288"/>
    </row>
    <row r="45" spans="1:11">
      <c r="A45" s="288"/>
      <c r="B45" s="288"/>
      <c r="C45" s="288"/>
      <c r="D45" s="288"/>
      <c r="E45" s="288"/>
      <c r="F45" s="288"/>
      <c r="G45" s="288"/>
      <c r="H45" s="288"/>
    </row>
    <row r="46" spans="1:11">
      <c r="A46" s="288"/>
      <c r="B46" s="288"/>
      <c r="C46" s="288"/>
      <c r="D46" s="288"/>
      <c r="E46" s="288"/>
      <c r="F46" s="288"/>
      <c r="G46" s="288"/>
      <c r="H46" s="288"/>
    </row>
    <row r="48" spans="1:11" ht="15" customHeight="1">
      <c r="C48" s="255"/>
      <c r="D48" s="255"/>
      <c r="E48" s="255"/>
      <c r="F48" s="255"/>
      <c r="G48" s="255"/>
      <c r="H48" s="255"/>
      <c r="I48" s="255"/>
      <c r="J48" s="255"/>
      <c r="K48" s="255"/>
    </row>
    <row r="49" spans="2:11" ht="15" customHeight="1">
      <c r="C49" s="255"/>
      <c r="D49" s="255"/>
      <c r="E49" s="255"/>
      <c r="F49" s="255"/>
      <c r="G49" s="255"/>
      <c r="H49" s="255"/>
      <c r="I49" s="255"/>
      <c r="J49" s="255"/>
      <c r="K49" s="255"/>
    </row>
    <row r="50" spans="2:11" ht="15" customHeight="1">
      <c r="C50" s="255"/>
      <c r="D50" s="255"/>
      <c r="E50" s="255"/>
      <c r="F50" s="255"/>
      <c r="G50" s="255"/>
      <c r="H50" s="255"/>
      <c r="I50" s="255"/>
      <c r="J50" s="255"/>
      <c r="K50" s="255"/>
    </row>
    <row r="53" spans="2:11" ht="18">
      <c r="C53" s="204" t="s">
        <v>137</v>
      </c>
    </row>
    <row r="54" spans="2:11" ht="15.75" thickBot="1"/>
    <row r="55" spans="2:11" ht="18">
      <c r="B55" s="206" t="s">
        <v>134</v>
      </c>
      <c r="C55" s="207">
        <v>426</v>
      </c>
    </row>
    <row r="56" spans="2:11" ht="18">
      <c r="B56" s="208"/>
      <c r="C56" s="209"/>
    </row>
    <row r="57" spans="2:11" ht="18">
      <c r="B57" s="208" t="s">
        <v>135</v>
      </c>
      <c r="C57" s="209">
        <v>245</v>
      </c>
    </row>
    <row r="58" spans="2:11" ht="18">
      <c r="B58" s="208"/>
      <c r="C58" s="209"/>
    </row>
    <row r="59" spans="2:11" ht="18.75" thickBot="1">
      <c r="B59" s="210" t="s">
        <v>136</v>
      </c>
      <c r="C59" s="211">
        <v>43</v>
      </c>
    </row>
    <row r="60" spans="2:11" ht="18">
      <c r="B60" s="204"/>
      <c r="C60" s="204"/>
    </row>
    <row r="61" spans="2:11">
      <c r="B61" s="289" t="s">
        <v>83</v>
      </c>
      <c r="C61" s="289"/>
      <c r="D61" s="289"/>
      <c r="E61" s="289"/>
      <c r="F61" s="289"/>
      <c r="G61" s="289"/>
      <c r="H61" s="289"/>
      <c r="I61" s="289"/>
    </row>
    <row r="62" spans="2:11" ht="15" customHeight="1">
      <c r="B62" s="289"/>
      <c r="C62" s="289"/>
      <c r="D62" s="289"/>
      <c r="E62" s="289"/>
      <c r="F62" s="289"/>
      <c r="G62" s="289"/>
      <c r="H62" s="289"/>
      <c r="I62" s="289"/>
      <c r="J62" s="255"/>
      <c r="K62" s="255"/>
    </row>
    <row r="63" spans="2:11" ht="15" customHeight="1">
      <c r="C63" s="255"/>
      <c r="D63" s="255"/>
      <c r="E63" s="255"/>
      <c r="F63" s="255"/>
      <c r="G63" s="255"/>
      <c r="H63" s="255"/>
      <c r="I63" s="255"/>
      <c r="J63" s="255"/>
      <c r="K63" s="255"/>
    </row>
    <row r="64" spans="2:11" ht="18">
      <c r="C64" s="213" t="s">
        <v>137</v>
      </c>
    </row>
    <row r="65" spans="2:3" ht="2.25" customHeight="1"/>
    <row r="66" spans="2:3" ht="18">
      <c r="B66" s="212" t="s">
        <v>83</v>
      </c>
      <c r="C66" s="205">
        <v>41</v>
      </c>
    </row>
    <row r="67" spans="2:3" ht="18">
      <c r="B67" s="212"/>
      <c r="C67" s="205"/>
    </row>
    <row r="68" spans="2:3" ht="18">
      <c r="B68" s="212" t="s">
        <v>138</v>
      </c>
      <c r="C68" s="205">
        <v>0</v>
      </c>
    </row>
    <row r="69" spans="2:3" ht="18">
      <c r="B69" s="212"/>
      <c r="C69" s="205"/>
    </row>
    <row r="70" spans="2:3" ht="18">
      <c r="B70" s="212" t="s">
        <v>139</v>
      </c>
      <c r="C70" s="205">
        <v>21</v>
      </c>
    </row>
    <row r="71" spans="2:3" ht="18">
      <c r="B71" s="212"/>
      <c r="C71" s="205"/>
    </row>
    <row r="72" spans="2:3" ht="18">
      <c r="B72" s="212" t="s">
        <v>140</v>
      </c>
      <c r="C72" s="205">
        <v>30</v>
      </c>
    </row>
    <row r="73" spans="2:3" ht="18">
      <c r="B73" s="212"/>
      <c r="C73" s="205"/>
    </row>
    <row r="74" spans="2:3" ht="18">
      <c r="B74" s="212" t="s">
        <v>134</v>
      </c>
      <c r="C74" s="205">
        <v>6</v>
      </c>
    </row>
    <row r="75" spans="2:3" ht="18">
      <c r="B75" s="212"/>
      <c r="C75" s="205"/>
    </row>
    <row r="76" spans="2:3" ht="18">
      <c r="B76" s="212" t="s">
        <v>135</v>
      </c>
      <c r="C76" s="205">
        <v>27</v>
      </c>
    </row>
    <row r="77" spans="2:3" ht="18">
      <c r="B77" s="212"/>
      <c r="C77" s="205"/>
    </row>
    <row r="78" spans="2:3" ht="18">
      <c r="B78" s="212" t="s">
        <v>136</v>
      </c>
      <c r="C78" s="205">
        <v>8</v>
      </c>
    </row>
    <row r="79" spans="2:3" ht="18">
      <c r="B79" s="212"/>
      <c r="C79" s="205"/>
    </row>
  </sheetData>
  <mergeCells count="3">
    <mergeCell ref="A44:H46"/>
    <mergeCell ref="B4:K5"/>
    <mergeCell ref="B61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1"/>
  <sheetViews>
    <sheetView showGridLines="0" view="pageLayout" topLeftCell="A23" zoomScaleNormal="100" workbookViewId="0">
      <selection activeCell="C31" sqref="C31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292" t="s">
        <v>179</v>
      </c>
      <c r="D4" s="292"/>
    </row>
    <row r="5" spans="3:4" ht="12.75" customHeight="1">
      <c r="C5" s="292"/>
      <c r="D5" s="292"/>
    </row>
    <row r="6" spans="3:4" ht="24.75" customHeight="1">
      <c r="C6" s="292"/>
      <c r="D6" s="292"/>
    </row>
    <row r="7" spans="3:4" hidden="1"/>
    <row r="9" spans="3:4" ht="13.5" thickBot="1"/>
    <row r="10" spans="3:4" ht="31.5" customHeight="1" thickBot="1">
      <c r="C10" s="290" t="s">
        <v>153</v>
      </c>
      <c r="D10" s="291"/>
    </row>
    <row r="11" spans="3:4" ht="15">
      <c r="C11" s="258" t="s">
        <v>96</v>
      </c>
      <c r="D11" s="259" t="s">
        <v>97</v>
      </c>
    </row>
    <row r="12" spans="3:4" ht="15.75">
      <c r="C12" s="260" t="s">
        <v>112</v>
      </c>
      <c r="D12" s="261"/>
    </row>
    <row r="13" spans="3:4" ht="15">
      <c r="C13" s="262" t="s">
        <v>155</v>
      </c>
      <c r="D13" s="263">
        <v>4</v>
      </c>
    </row>
    <row r="14" spans="3:4" ht="15">
      <c r="C14" s="264" t="s">
        <v>156</v>
      </c>
      <c r="D14" s="261">
        <v>4</v>
      </c>
    </row>
    <row r="15" spans="3:4" ht="15">
      <c r="C15" s="265" t="s">
        <v>166</v>
      </c>
      <c r="D15" s="266">
        <v>4</v>
      </c>
    </row>
    <row r="16" spans="3:4" ht="15">
      <c r="C16" s="264" t="s">
        <v>157</v>
      </c>
      <c r="D16" s="261">
        <v>3</v>
      </c>
    </row>
    <row r="17" spans="3:4" ht="15">
      <c r="C17" s="264" t="s">
        <v>158</v>
      </c>
      <c r="D17" s="261">
        <v>3</v>
      </c>
    </row>
    <row r="18" spans="3:4" ht="15">
      <c r="C18" s="264" t="s">
        <v>159</v>
      </c>
      <c r="D18" s="261">
        <v>3</v>
      </c>
    </row>
    <row r="19" spans="3:4" ht="15">
      <c r="C19" s="264" t="s">
        <v>160</v>
      </c>
      <c r="D19" s="261">
        <v>2</v>
      </c>
    </row>
    <row r="20" spans="3:4" ht="15">
      <c r="C20" s="264" t="s">
        <v>161</v>
      </c>
      <c r="D20" s="261">
        <v>2</v>
      </c>
    </row>
    <row r="21" spans="3:4" ht="15">
      <c r="C21" s="264" t="s">
        <v>162</v>
      </c>
      <c r="D21" s="261">
        <v>2</v>
      </c>
    </row>
    <row r="22" spans="3:4" ht="15">
      <c r="C22" s="264" t="s">
        <v>163</v>
      </c>
      <c r="D22" s="267">
        <v>2</v>
      </c>
    </row>
    <row r="23" spans="3:4" ht="15">
      <c r="C23" s="264" t="s">
        <v>164</v>
      </c>
      <c r="D23" s="267">
        <v>2</v>
      </c>
    </row>
    <row r="24" spans="3:4" ht="15">
      <c r="C24" s="264" t="s">
        <v>165</v>
      </c>
      <c r="D24" s="267">
        <v>2</v>
      </c>
    </row>
    <row r="25" spans="3:4" ht="15">
      <c r="C25" s="265" t="s">
        <v>167</v>
      </c>
      <c r="D25" s="266">
        <v>2</v>
      </c>
    </row>
    <row r="26" spans="3:4" ht="15">
      <c r="C26" s="265" t="s">
        <v>168</v>
      </c>
      <c r="D26" s="266">
        <v>2</v>
      </c>
    </row>
    <row r="27" spans="3:4" ht="15">
      <c r="C27" s="265"/>
      <c r="D27" s="266"/>
    </row>
    <row r="28" spans="3:4" ht="15">
      <c r="C28" s="268" t="s">
        <v>141</v>
      </c>
      <c r="D28" s="267"/>
    </row>
    <row r="29" spans="3:4" ht="15">
      <c r="C29" s="264" t="s">
        <v>169</v>
      </c>
      <c r="D29" s="267">
        <v>2</v>
      </c>
    </row>
    <row r="30" spans="3:4" ht="15">
      <c r="C30" s="264"/>
      <c r="D30" s="267"/>
    </row>
    <row r="31" spans="3:4" ht="15">
      <c r="C31" s="268" t="s">
        <v>142</v>
      </c>
      <c r="D31" s="269"/>
    </row>
    <row r="32" spans="3:4" ht="15">
      <c r="C32" s="264"/>
      <c r="D32" s="269"/>
    </row>
    <row r="33" spans="3:4" ht="15">
      <c r="C33" s="264" t="s">
        <v>170</v>
      </c>
      <c r="D33" s="269">
        <v>4</v>
      </c>
    </row>
    <row r="34" spans="3:4" ht="15">
      <c r="C34" s="264" t="s">
        <v>171</v>
      </c>
      <c r="D34" s="261">
        <v>4</v>
      </c>
    </row>
    <row r="35" spans="3:4" ht="15">
      <c r="C35" s="264" t="s">
        <v>172</v>
      </c>
      <c r="D35" s="261">
        <v>3</v>
      </c>
    </row>
    <row r="36" spans="3:4" ht="15">
      <c r="C36" s="264" t="s">
        <v>173</v>
      </c>
      <c r="D36" s="261">
        <v>2</v>
      </c>
    </row>
    <row r="37" spans="3:4" ht="15">
      <c r="C37" s="264" t="s">
        <v>174</v>
      </c>
      <c r="D37" s="261">
        <v>2</v>
      </c>
    </row>
    <row r="38" spans="3:4" ht="15">
      <c r="C38" s="264" t="s">
        <v>175</v>
      </c>
      <c r="D38" s="261">
        <v>2</v>
      </c>
    </row>
    <row r="39" spans="3:4" ht="15">
      <c r="C39" s="264" t="s">
        <v>176</v>
      </c>
      <c r="D39" s="261">
        <v>15</v>
      </c>
    </row>
    <row r="40" spans="3:4" ht="15">
      <c r="C40" s="264"/>
      <c r="D40" s="261"/>
    </row>
    <row r="41" spans="3:4" ht="15">
      <c r="C41" s="262"/>
      <c r="D41" s="263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showGridLines="0" view="pageLayout" zoomScale="75" zoomScaleNormal="100" zoomScaleSheetLayoutView="75" zoomScalePageLayoutView="75" workbookViewId="0">
      <selection activeCell="C31" sqref="C31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293" t="s">
        <v>181</v>
      </c>
      <c r="B6" s="293"/>
      <c r="C6" s="293"/>
      <c r="D6" s="293"/>
      <c r="E6" s="293"/>
      <c r="F6" s="293"/>
      <c r="G6" s="293"/>
      <c r="H6" s="293"/>
      <c r="I6" s="293"/>
      <c r="J6" s="293"/>
    </row>
    <row r="7" spans="1:15">
      <c r="A7" s="293"/>
      <c r="B7" s="293"/>
      <c r="C7" s="293"/>
      <c r="D7" s="293"/>
      <c r="E7" s="293"/>
      <c r="F7" s="293"/>
      <c r="G7" s="293"/>
      <c r="H7" s="293"/>
      <c r="I7" s="293"/>
      <c r="J7" s="293"/>
    </row>
    <row r="8" spans="1:15">
      <c r="A8" s="293"/>
      <c r="B8" s="293"/>
      <c r="C8" s="293"/>
      <c r="D8" s="293"/>
      <c r="E8" s="293"/>
      <c r="F8" s="293"/>
      <c r="G8" s="293"/>
      <c r="H8" s="293"/>
      <c r="I8" s="293"/>
      <c r="J8" s="293"/>
    </row>
    <row r="9" spans="1:15" ht="30" customHeight="1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56"/>
      <c r="L9" s="256"/>
      <c r="M9" s="256"/>
      <c r="N9" s="256"/>
      <c r="O9" s="74"/>
    </row>
    <row r="11" spans="1:15">
      <c r="A11" s="11" t="s">
        <v>8</v>
      </c>
      <c r="B11" s="12"/>
      <c r="C11" s="12"/>
    </row>
    <row r="12" spans="1:15" ht="36" customHeight="1">
      <c r="A12" s="108" t="s">
        <v>0</v>
      </c>
      <c r="B12" s="109" t="s">
        <v>131</v>
      </c>
      <c r="C12" s="110" t="s">
        <v>143</v>
      </c>
    </row>
    <row r="13" spans="1:15" ht="30.95" customHeight="1">
      <c r="A13" s="111" t="s">
        <v>18</v>
      </c>
      <c r="B13" s="114">
        <v>768</v>
      </c>
      <c r="C13" s="115">
        <v>372</v>
      </c>
    </row>
    <row r="14" spans="1:15" ht="30.95" customHeight="1">
      <c r="A14" s="112" t="s">
        <v>19</v>
      </c>
      <c r="B14" s="116">
        <v>297</v>
      </c>
      <c r="C14" s="115">
        <v>428</v>
      </c>
    </row>
    <row r="15" spans="1:15" ht="13.5" customHeight="1">
      <c r="A15" s="112"/>
      <c r="B15" s="117"/>
      <c r="C15" s="115"/>
    </row>
    <row r="16" spans="1:15" ht="9" customHeight="1">
      <c r="A16" s="107"/>
      <c r="B16" s="118"/>
      <c r="C16" s="119"/>
    </row>
    <row r="17" spans="1:3" ht="30.95" customHeight="1">
      <c r="A17" s="113" t="s">
        <v>5</v>
      </c>
      <c r="B17" s="120">
        <f>B13+B14+B15</f>
        <v>1065</v>
      </c>
      <c r="C17" s="120">
        <f>C13+C14+C15</f>
        <v>800</v>
      </c>
    </row>
    <row r="18" spans="1:3" ht="30.95" customHeight="1">
      <c r="A18" s="13"/>
      <c r="B18" s="14"/>
      <c r="C18" s="14"/>
    </row>
    <row r="19" spans="1:3" ht="30.95" customHeight="1">
      <c r="A19" s="13"/>
      <c r="B19" s="14"/>
      <c r="C19" s="14"/>
    </row>
    <row r="20" spans="1:3" ht="30.95" customHeight="1"/>
    <row r="21" spans="1:3" ht="30.95" customHeight="1" thickBot="1"/>
    <row r="22" spans="1:3" ht="30.95" customHeight="1" thickBot="1">
      <c r="A22" s="122" t="s">
        <v>120</v>
      </c>
      <c r="B22" s="123" t="s">
        <v>116</v>
      </c>
      <c r="C22" s="121" t="s">
        <v>117</v>
      </c>
    </row>
    <row r="23" spans="1:3" ht="30.95" customHeight="1" thickBot="1">
      <c r="A23" s="122" t="s">
        <v>118</v>
      </c>
      <c r="B23" s="123">
        <v>729</v>
      </c>
      <c r="C23" s="121">
        <v>70</v>
      </c>
    </row>
    <row r="24" spans="1:3" ht="30.95" customHeight="1" thickBot="1">
      <c r="A24" s="122" t="s">
        <v>119</v>
      </c>
      <c r="B24" s="123">
        <v>1</v>
      </c>
      <c r="C24" s="121">
        <v>0</v>
      </c>
    </row>
    <row r="25" spans="1:3" ht="30.95" customHeight="1">
      <c r="A25" s="13"/>
      <c r="B25" s="14"/>
      <c r="C25" s="14"/>
    </row>
    <row r="26" spans="1:3" ht="30.95" customHeight="1">
      <c r="A26" s="13"/>
      <c r="B26" s="14"/>
      <c r="C26" s="14"/>
    </row>
    <row r="27" spans="1:3" ht="30.95" customHeight="1">
      <c r="A27" s="13"/>
      <c r="B27" s="14"/>
      <c r="C27" s="14"/>
    </row>
    <row r="28" spans="1:3" ht="4.5" customHeight="1">
      <c r="A28" s="13"/>
      <c r="B28" s="14"/>
      <c r="C28" s="14"/>
    </row>
    <row r="29" spans="1:3" ht="30.95" customHeight="1">
      <c r="A29" s="13"/>
      <c r="B29" s="14"/>
      <c r="C29" s="14"/>
    </row>
    <row r="30" spans="1:3" ht="30.95" customHeight="1">
      <c r="A30" s="13"/>
      <c r="B30" s="14"/>
      <c r="C30" s="14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3"/>
  <sheetViews>
    <sheetView showGridLines="0" tabSelected="1" view="pageLayout" zoomScaleNormal="100" workbookViewId="0">
      <selection activeCell="B32" sqref="B32"/>
    </sheetView>
  </sheetViews>
  <sheetFormatPr baseColWidth="10" defaultRowHeight="12.75"/>
  <cols>
    <col min="1" max="2" width="5.140625" customWidth="1"/>
    <col min="3" max="4" width="18.28515625" customWidth="1"/>
    <col min="5" max="5" width="16" customWidth="1"/>
    <col min="6" max="6" width="22.7109375" customWidth="1"/>
    <col min="7" max="7" width="16.28515625" customWidth="1"/>
    <col min="8" max="8" width="16" customWidth="1"/>
    <col min="9" max="9" width="15.42578125" customWidth="1"/>
  </cols>
  <sheetData>
    <row r="2" spans="3:11">
      <c r="C2" s="293" t="s">
        <v>177</v>
      </c>
      <c r="D2" s="293"/>
      <c r="E2" s="293"/>
      <c r="F2" s="293"/>
      <c r="G2" s="293"/>
      <c r="H2" s="293"/>
      <c r="I2" s="293"/>
    </row>
    <row r="3" spans="3:11">
      <c r="C3" s="293"/>
      <c r="D3" s="293"/>
      <c r="E3" s="293"/>
      <c r="F3" s="293"/>
      <c r="G3" s="293"/>
      <c r="H3" s="293"/>
      <c r="I3" s="293"/>
    </row>
    <row r="4" spans="3:11" ht="12.75" customHeight="1">
      <c r="C4" s="293"/>
      <c r="D4" s="293"/>
      <c r="E4" s="293"/>
      <c r="F4" s="293"/>
      <c r="G4" s="293"/>
      <c r="H4" s="293"/>
      <c r="I4" s="293"/>
    </row>
    <row r="5" spans="3:11" ht="12.75" customHeight="1">
      <c r="D5" s="257"/>
      <c r="E5" s="257"/>
      <c r="F5" s="257"/>
      <c r="G5" s="257"/>
      <c r="H5" s="257"/>
      <c r="I5" s="257"/>
    </row>
    <row r="6" spans="3:11" ht="12.75" customHeight="1">
      <c r="D6" s="257"/>
      <c r="E6" s="257"/>
      <c r="F6" s="257"/>
      <c r="G6" s="257"/>
      <c r="H6" s="257"/>
      <c r="I6" s="257"/>
    </row>
    <row r="9" spans="3:11" ht="18" thickBot="1">
      <c r="C9" s="82"/>
      <c r="D9" s="82"/>
      <c r="E9" s="82"/>
      <c r="F9" s="82"/>
      <c r="G9" s="82"/>
      <c r="H9" s="82"/>
      <c r="I9" s="82"/>
      <c r="J9" s="82"/>
      <c r="K9" s="82"/>
    </row>
    <row r="10" spans="3:11" s="75" customFormat="1" ht="33" customHeight="1" thickBot="1">
      <c r="C10" s="149" t="s">
        <v>21</v>
      </c>
      <c r="D10" s="150" t="s">
        <v>121</v>
      </c>
      <c r="E10" s="151" t="s">
        <v>122</v>
      </c>
      <c r="F10" s="151" t="s">
        <v>123</v>
      </c>
      <c r="G10" s="152" t="s">
        <v>124</v>
      </c>
      <c r="H10" s="153" t="s">
        <v>125</v>
      </c>
      <c r="I10" s="154" t="s">
        <v>126</v>
      </c>
      <c r="J10" s="155"/>
      <c r="K10" s="155"/>
    </row>
    <row r="11" spans="3:11" ht="18" thickBot="1">
      <c r="C11" s="156" t="s">
        <v>127</v>
      </c>
      <c r="D11" s="157">
        <v>246</v>
      </c>
      <c r="E11" s="157">
        <v>3</v>
      </c>
      <c r="F11" s="157"/>
      <c r="G11" s="157">
        <v>4</v>
      </c>
      <c r="H11" s="214"/>
      <c r="I11" s="215">
        <f>SUM(D11:H11)</f>
        <v>253</v>
      </c>
      <c r="J11" s="82"/>
      <c r="K11" s="82"/>
    </row>
    <row r="12" spans="3:11" ht="10.5" customHeight="1" thickBot="1">
      <c r="C12" s="159"/>
      <c r="D12" s="160"/>
      <c r="E12" s="160"/>
      <c r="F12" s="160"/>
      <c r="G12" s="160"/>
      <c r="H12" s="161"/>
      <c r="I12" s="158"/>
      <c r="J12" s="82"/>
      <c r="K12" s="82"/>
    </row>
    <row r="13" spans="3:11" ht="18" thickBot="1">
      <c r="C13" s="159" t="s">
        <v>128</v>
      </c>
      <c r="D13" s="160">
        <v>19</v>
      </c>
      <c r="E13" s="160"/>
      <c r="F13" s="160"/>
      <c r="G13" s="160"/>
      <c r="H13" s="161"/>
      <c r="I13" s="158">
        <f>SUM(D13:H13)</f>
        <v>19</v>
      </c>
      <c r="J13" s="82"/>
      <c r="K13" s="82"/>
    </row>
    <row r="14" spans="3:11" ht="6.75" customHeight="1" thickBot="1">
      <c r="C14" s="159"/>
      <c r="D14" s="160"/>
      <c r="E14" s="160"/>
      <c r="F14" s="160"/>
      <c r="G14" s="160"/>
      <c r="H14" s="161"/>
      <c r="I14" s="158"/>
      <c r="J14" s="82"/>
      <c r="K14" s="82"/>
    </row>
    <row r="15" spans="3:11" ht="18" thickBot="1">
      <c r="C15" s="159" t="s">
        <v>129</v>
      </c>
      <c r="D15" s="160"/>
      <c r="E15" s="160"/>
      <c r="F15" s="160">
        <v>1</v>
      </c>
      <c r="G15" s="160"/>
      <c r="H15" s="161"/>
      <c r="I15" s="158">
        <f>SUM(D15:H15)</f>
        <v>1</v>
      </c>
      <c r="J15" s="82"/>
      <c r="K15" s="82"/>
    </row>
    <row r="16" spans="3:11" ht="9" customHeight="1" thickBot="1">
      <c r="C16" s="159"/>
      <c r="D16" s="160"/>
      <c r="E16" s="160"/>
      <c r="F16" s="160"/>
      <c r="G16" s="160"/>
      <c r="H16" s="161"/>
      <c r="I16" s="158"/>
      <c r="J16" s="82"/>
      <c r="K16" s="82"/>
    </row>
    <row r="17" spans="3:11" ht="18" thickBot="1">
      <c r="C17" s="162" t="s">
        <v>130</v>
      </c>
      <c r="D17" s="163"/>
      <c r="E17" s="163"/>
      <c r="F17" s="163"/>
      <c r="G17" s="163"/>
      <c r="H17" s="164"/>
      <c r="I17" s="158">
        <f>SUM(D17:H17)</f>
        <v>0</v>
      </c>
      <c r="J17" s="82"/>
      <c r="K17" s="82"/>
    </row>
    <row r="18" spans="3:11" ht="36" customHeight="1">
      <c r="C18" s="165"/>
      <c r="D18" s="166">
        <f>SUM(D11:D17)</f>
        <v>265</v>
      </c>
      <c r="E18" s="166">
        <f t="shared" ref="E18:H18" si="0">SUM(E11:E17)</f>
        <v>3</v>
      </c>
      <c r="F18" s="166">
        <f t="shared" si="0"/>
        <v>1</v>
      </c>
      <c r="G18" s="166">
        <f t="shared" si="0"/>
        <v>4</v>
      </c>
      <c r="H18" s="166">
        <f t="shared" si="0"/>
        <v>0</v>
      </c>
      <c r="I18" s="216">
        <f>SUM(D18:H18)</f>
        <v>273</v>
      </c>
      <c r="J18" s="82"/>
      <c r="K18" s="82"/>
    </row>
    <row r="19" spans="3:11" ht="17.25">
      <c r="C19" s="82"/>
      <c r="D19" s="82"/>
      <c r="E19" s="82"/>
      <c r="F19" s="82"/>
      <c r="G19" s="82"/>
      <c r="H19" s="82"/>
      <c r="I19" s="82"/>
      <c r="J19" s="82"/>
      <c r="K19" s="82"/>
    </row>
    <row r="20" spans="3:11" ht="17.25">
      <c r="C20" s="82"/>
      <c r="D20" s="82"/>
      <c r="E20" s="82"/>
      <c r="F20" s="82"/>
      <c r="G20" s="82"/>
      <c r="H20" s="82"/>
      <c r="I20" s="82"/>
      <c r="J20" s="82"/>
      <c r="K20" s="82"/>
    </row>
    <row r="21" spans="3:11" ht="17.25">
      <c r="C21" s="82"/>
      <c r="D21" s="82"/>
      <c r="E21" s="82"/>
      <c r="F21" s="82"/>
      <c r="G21" s="82"/>
      <c r="H21" s="82"/>
      <c r="I21" s="82"/>
      <c r="J21" s="82"/>
      <c r="K21" s="82"/>
    </row>
    <row r="22" spans="3:11" ht="17.25">
      <c r="C22" s="82"/>
      <c r="D22" s="82"/>
      <c r="E22" s="82"/>
      <c r="F22" s="82"/>
      <c r="G22" s="82"/>
      <c r="H22" s="82"/>
      <c r="I22" s="82"/>
      <c r="J22" s="82"/>
      <c r="K22" s="82"/>
    </row>
    <row r="23" spans="3:11" ht="17.25">
      <c r="C23" s="82"/>
      <c r="D23" s="82"/>
      <c r="E23" s="82"/>
      <c r="F23" s="82"/>
      <c r="G23" s="82"/>
      <c r="H23" s="82"/>
      <c r="I23" s="82"/>
      <c r="J23" s="82"/>
      <c r="K23" s="82"/>
    </row>
    <row r="24" spans="3:11" ht="17.25">
      <c r="C24" s="82"/>
      <c r="D24" s="82"/>
      <c r="E24" s="82"/>
      <c r="F24" s="82"/>
      <c r="G24" s="82"/>
      <c r="H24" s="82"/>
      <c r="I24" s="82"/>
      <c r="J24" s="82"/>
      <c r="K24" s="82"/>
    </row>
    <row r="25" spans="3:11" ht="17.25">
      <c r="C25" s="82"/>
      <c r="D25" s="82"/>
      <c r="E25" s="82"/>
      <c r="F25" s="82"/>
      <c r="G25" s="82"/>
      <c r="H25" s="82"/>
      <c r="I25" s="82"/>
      <c r="J25" s="82"/>
      <c r="K25" s="82"/>
    </row>
    <row r="26" spans="3:11" ht="17.25">
      <c r="C26" s="82"/>
      <c r="D26" s="82"/>
      <c r="E26" s="82"/>
      <c r="F26" s="82"/>
      <c r="G26" s="82"/>
      <c r="H26" s="82"/>
      <c r="I26" s="82"/>
      <c r="J26" s="82"/>
      <c r="K26" s="82"/>
    </row>
    <row r="27" spans="3:11" ht="17.25">
      <c r="J27" s="82"/>
      <c r="K27" s="82"/>
    </row>
    <row r="28" spans="3:11" ht="17.25">
      <c r="J28" s="82"/>
      <c r="K28" s="82"/>
    </row>
    <row r="43" spans="3:3" ht="15">
      <c r="C43" s="10"/>
    </row>
  </sheetData>
  <mergeCells count="1">
    <mergeCell ref="C2:I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2022-02-09T03:36:10Z</cp:lastPrinted>
  <dcterms:created xsi:type="dcterms:W3CDTF">2014-01-30T18:25:03Z</dcterms:created>
  <dcterms:modified xsi:type="dcterms:W3CDTF">2022-02-12T19:52:26Z</dcterms:modified>
</cp:coreProperties>
</file>